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nachogc\Downloads\reformatosacademicosparasurevisionycorrecion\FORMATOS\"/>
    </mc:Choice>
  </mc:AlternateContent>
  <xr:revisionPtr revIDLastSave="0" documentId="13_ncr:1_{2BA0DBBD-F6DA-4F55-8FF1-9E7D8D93DDB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Coevaluación" sheetId="1" r:id="rId1"/>
    <sheet name="Tabla comparativa de resultados" sheetId="2" r:id="rId2"/>
  </sheets>
  <externalReferences>
    <externalReference r:id="rId3"/>
  </externalReferences>
  <definedNames>
    <definedName name="_xlnm._FilterDatabase" localSheetId="1" hidden="1">'Tabla comparativa de resultados'!$G$4:$H$4</definedName>
    <definedName name="_xlnm.Print_Area" localSheetId="0">Coevaluación!$A$1:$J$111</definedName>
    <definedName name="_xlnm.Print_Titles" localSheetId="0">Coevaluación!$1:$7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8" i="2" l="1"/>
  <c r="E172" i="2"/>
  <c r="E176" i="2"/>
  <c r="E180" i="2"/>
  <c r="H180" i="2"/>
  <c r="G180" i="2"/>
  <c r="C180" i="2"/>
  <c r="D178" i="2"/>
  <c r="F177" i="2"/>
  <c r="F180" i="2" s="1"/>
  <c r="D177" i="2"/>
  <c r="D180" i="2" s="1"/>
  <c r="G176" i="2"/>
  <c r="C176" i="2"/>
  <c r="D174" i="2"/>
  <c r="D173" i="2"/>
  <c r="H173" i="2"/>
  <c r="H176" i="2" s="1"/>
  <c r="H168" i="2"/>
  <c r="H172" i="2"/>
  <c r="F173" i="2"/>
  <c r="F176" i="2" s="1"/>
  <c r="F168" i="2"/>
  <c r="F172" i="2"/>
  <c r="G172" i="2"/>
  <c r="G181" i="2" s="1"/>
  <c r="C172" i="2"/>
  <c r="D170" i="2"/>
  <c r="D169" i="2"/>
  <c r="G168" i="2"/>
  <c r="C168" i="2"/>
  <c r="D165" i="2"/>
  <c r="D168" i="2" s="1"/>
  <c r="G163" i="2"/>
  <c r="F163" i="2"/>
  <c r="E163" i="2"/>
  <c r="C163" i="2"/>
  <c r="H161" i="2"/>
  <c r="D161" i="2"/>
  <c r="H160" i="2"/>
  <c r="D160" i="2"/>
  <c r="D163" i="2" s="1"/>
  <c r="G159" i="2"/>
  <c r="F159" i="2"/>
  <c r="E159" i="2"/>
  <c r="C159" i="2"/>
  <c r="H156" i="2"/>
  <c r="H159" i="2" s="1"/>
  <c r="D156" i="2"/>
  <c r="D159" i="2" s="1"/>
  <c r="G155" i="2"/>
  <c r="F155" i="2"/>
  <c r="E155" i="2"/>
  <c r="C155" i="2"/>
  <c r="D153" i="2"/>
  <c r="D155" i="2" s="1"/>
  <c r="H152" i="2"/>
  <c r="H155" i="2" s="1"/>
  <c r="D152" i="2"/>
  <c r="G151" i="2"/>
  <c r="F148" i="2"/>
  <c r="F151" i="2" s="1"/>
  <c r="E151" i="2"/>
  <c r="C151" i="2"/>
  <c r="H149" i="2"/>
  <c r="D149" i="2"/>
  <c r="H148" i="2"/>
  <c r="D148" i="2"/>
  <c r="G147" i="2"/>
  <c r="F147" i="2"/>
  <c r="E147" i="2"/>
  <c r="E135" i="2"/>
  <c r="E139" i="2"/>
  <c r="E143" i="2"/>
  <c r="E164" i="2" s="1"/>
  <c r="C147" i="2"/>
  <c r="H145" i="2"/>
  <c r="D145" i="2"/>
  <c r="D144" i="2"/>
  <c r="H144" i="2"/>
  <c r="G143" i="2"/>
  <c r="F143" i="2"/>
  <c r="C143" i="2"/>
  <c r="H140" i="2"/>
  <c r="H143" i="2" s="1"/>
  <c r="D140" i="2"/>
  <c r="D143" i="2" s="1"/>
  <c r="G139" i="2"/>
  <c r="G164" i="2" s="1"/>
  <c r="C139" i="2"/>
  <c r="H137" i="2"/>
  <c r="D137" i="2"/>
  <c r="H136" i="2"/>
  <c r="H139" i="2" s="1"/>
  <c r="F136" i="2"/>
  <c r="F139" i="2" s="1"/>
  <c r="D136" i="2"/>
  <c r="D139" i="2" s="1"/>
  <c r="G135" i="2"/>
  <c r="C135" i="2"/>
  <c r="H133" i="2"/>
  <c r="H132" i="2"/>
  <c r="H131" i="2"/>
  <c r="F131" i="2"/>
  <c r="F135" i="2" s="1"/>
  <c r="D131" i="2"/>
  <c r="D135" i="2" s="1"/>
  <c r="G129" i="2"/>
  <c r="F129" i="2"/>
  <c r="E129" i="2"/>
  <c r="C129" i="2"/>
  <c r="H127" i="2"/>
  <c r="D127" i="2"/>
  <c r="H126" i="2"/>
  <c r="H129" i="2" s="1"/>
  <c r="D126" i="2"/>
  <c r="G125" i="2"/>
  <c r="F125" i="2"/>
  <c r="E125" i="2"/>
  <c r="C125" i="2"/>
  <c r="H123" i="2"/>
  <c r="D123" i="2"/>
  <c r="D125" i="2" s="1"/>
  <c r="H122" i="2"/>
  <c r="D122" i="2"/>
  <c r="G121" i="2"/>
  <c r="E121" i="2"/>
  <c r="C121" i="2"/>
  <c r="H119" i="2"/>
  <c r="D119" i="2"/>
  <c r="H118" i="2"/>
  <c r="H121" i="2" s="1"/>
  <c r="F118" i="2"/>
  <c r="F121" i="2" s="1"/>
  <c r="D118" i="2"/>
  <c r="D121" i="2" s="1"/>
  <c r="G117" i="2"/>
  <c r="F114" i="2"/>
  <c r="F117" i="2" s="1"/>
  <c r="E117" i="2"/>
  <c r="C117" i="2"/>
  <c r="H115" i="2"/>
  <c r="H117" i="2" s="1"/>
  <c r="D115" i="2"/>
  <c r="D117" i="2" s="1"/>
  <c r="H114" i="2"/>
  <c r="D114" i="2"/>
  <c r="G113" i="2"/>
  <c r="F113" i="2"/>
  <c r="E113" i="2"/>
  <c r="E109" i="2"/>
  <c r="C113" i="2"/>
  <c r="H111" i="2"/>
  <c r="D111" i="2"/>
  <c r="D113" i="2" s="1"/>
  <c r="H110" i="2"/>
  <c r="D110" i="2"/>
  <c r="G109" i="2"/>
  <c r="G130" i="2" s="1"/>
  <c r="C109" i="2"/>
  <c r="H107" i="2"/>
  <c r="F107" i="2"/>
  <c r="F109" i="2" s="1"/>
  <c r="D107" i="2"/>
  <c r="H106" i="2"/>
  <c r="F106" i="2"/>
  <c r="D106" i="2"/>
  <c r="G104" i="2"/>
  <c r="E104" i="2"/>
  <c r="C104" i="2"/>
  <c r="H102" i="2"/>
  <c r="D102" i="2"/>
  <c r="H101" i="2"/>
  <c r="F101" i="2"/>
  <c r="F104" i="2" s="1"/>
  <c r="D101" i="2"/>
  <c r="G100" i="2"/>
  <c r="F97" i="2"/>
  <c r="F100" i="2" s="1"/>
  <c r="E100" i="2"/>
  <c r="D97" i="2"/>
  <c r="C100" i="2"/>
  <c r="H98" i="2"/>
  <c r="D98" i="2"/>
  <c r="H97" i="2"/>
  <c r="G96" i="2"/>
  <c r="G92" i="2"/>
  <c r="E96" i="2"/>
  <c r="C96" i="2"/>
  <c r="C92" i="2"/>
  <c r="H94" i="2"/>
  <c r="H96" i="2" s="1"/>
  <c r="H105" i="2" s="1"/>
  <c r="D94" i="2"/>
  <c r="D96" i="2" s="1"/>
  <c r="H93" i="2"/>
  <c r="F93" i="2"/>
  <c r="F96" i="2" s="1"/>
  <c r="D93" i="2"/>
  <c r="F89" i="2"/>
  <c r="F92" i="2" s="1"/>
  <c r="E92" i="2"/>
  <c r="H90" i="2"/>
  <c r="D90" i="2"/>
  <c r="H89" i="2"/>
  <c r="D89" i="2"/>
  <c r="G87" i="2"/>
  <c r="E87" i="2"/>
  <c r="C87" i="2"/>
  <c r="H84" i="2"/>
  <c r="D84" i="2"/>
  <c r="H83" i="2"/>
  <c r="F83" i="2"/>
  <c r="F87" i="2" s="1"/>
  <c r="D83" i="2"/>
  <c r="G82" i="2"/>
  <c r="F78" i="2"/>
  <c r="F82" i="2" s="1"/>
  <c r="E82" i="2"/>
  <c r="C82" i="2"/>
  <c r="D79" i="2"/>
  <c r="D82" i="2" s="1"/>
  <c r="H78" i="2"/>
  <c r="H82" i="2" s="1"/>
  <c r="D78" i="2"/>
  <c r="G77" i="2"/>
  <c r="E77" i="2"/>
  <c r="C77" i="2"/>
  <c r="H75" i="2"/>
  <c r="F75" i="2"/>
  <c r="H74" i="2"/>
  <c r="F74" i="2"/>
  <c r="H73" i="2"/>
  <c r="F73" i="2"/>
  <c r="D73" i="2"/>
  <c r="D72" i="2"/>
  <c r="H72" i="2"/>
  <c r="F72" i="2"/>
  <c r="G71" i="2"/>
  <c r="E71" i="2"/>
  <c r="D68" i="2"/>
  <c r="C71" i="2"/>
  <c r="H69" i="2"/>
  <c r="H71" i="2" s="1"/>
  <c r="D69" i="2"/>
  <c r="H68" i="2"/>
  <c r="F68" i="2"/>
  <c r="F71" i="2" s="1"/>
  <c r="G67" i="2"/>
  <c r="E67" i="2"/>
  <c r="E88" i="2" s="1"/>
  <c r="C67" i="2"/>
  <c r="F63" i="2"/>
  <c r="H62" i="2"/>
  <c r="F62" i="2"/>
  <c r="D62" i="2"/>
  <c r="H61" i="2"/>
  <c r="F61" i="2"/>
  <c r="D61" i="2"/>
  <c r="G59" i="2"/>
  <c r="E59" i="2"/>
  <c r="C59" i="2"/>
  <c r="H57" i="2"/>
  <c r="D57" i="2"/>
  <c r="H56" i="2"/>
  <c r="F56" i="2"/>
  <c r="F59" i="2" s="1"/>
  <c r="D56" i="2"/>
  <c r="D59" i="2" s="1"/>
  <c r="G55" i="2"/>
  <c r="E55" i="2"/>
  <c r="C55" i="2"/>
  <c r="H53" i="2"/>
  <c r="D53" i="2"/>
  <c r="D52" i="2"/>
  <c r="H52" i="2"/>
  <c r="F52" i="2"/>
  <c r="F55" i="2" s="1"/>
  <c r="G51" i="2"/>
  <c r="G47" i="2"/>
  <c r="F51" i="2"/>
  <c r="E51" i="2"/>
  <c r="C51" i="2"/>
  <c r="C47" i="2"/>
  <c r="H49" i="2"/>
  <c r="D49" i="2"/>
  <c r="H48" i="2"/>
  <c r="D48" i="2"/>
  <c r="F44" i="2"/>
  <c r="F47" i="2" s="1"/>
  <c r="E47" i="2"/>
  <c r="H45" i="2"/>
  <c r="D45" i="2"/>
  <c r="H44" i="2"/>
  <c r="D44" i="2"/>
  <c r="G42" i="2"/>
  <c r="E42" i="2"/>
  <c r="C42" i="2"/>
  <c r="H40" i="2"/>
  <c r="F40" i="2"/>
  <c r="D40" i="2"/>
  <c r="H39" i="2"/>
  <c r="F39" i="2"/>
  <c r="D39" i="2"/>
  <c r="D42" i="2" s="1"/>
  <c r="G38" i="2"/>
  <c r="F35" i="2"/>
  <c r="F38" i="2" s="1"/>
  <c r="E38" i="2"/>
  <c r="C38" i="2"/>
  <c r="D36" i="2"/>
  <c r="H35" i="2"/>
  <c r="H38" i="2" s="1"/>
  <c r="D35" i="2"/>
  <c r="G34" i="2"/>
  <c r="E34" i="2"/>
  <c r="C34" i="2"/>
  <c r="H32" i="2"/>
  <c r="D32" i="2"/>
  <c r="H31" i="2"/>
  <c r="H34" i="2" s="1"/>
  <c r="F31" i="2"/>
  <c r="F34" i="2" s="1"/>
  <c r="D31" i="2"/>
  <c r="G29" i="2"/>
  <c r="F29" i="2"/>
  <c r="E29" i="2"/>
  <c r="C29" i="2"/>
  <c r="D27" i="2"/>
  <c r="H26" i="2"/>
  <c r="H29" i="2" s="1"/>
  <c r="D26" i="2"/>
  <c r="G25" i="2"/>
  <c r="E25" i="2"/>
  <c r="C25" i="2"/>
  <c r="D23" i="2"/>
  <c r="H22" i="2"/>
  <c r="H25" i="2" s="1"/>
  <c r="F22" i="2"/>
  <c r="F25" i="2" s="1"/>
  <c r="D22" i="2"/>
  <c r="G21" i="2"/>
  <c r="F21" i="2"/>
  <c r="E21" i="2"/>
  <c r="C21" i="2"/>
  <c r="D19" i="2"/>
  <c r="H18" i="2"/>
  <c r="H21" i="2" s="1"/>
  <c r="D18" i="2"/>
  <c r="G17" i="2"/>
  <c r="F14" i="2"/>
  <c r="F17" i="2" s="1"/>
  <c r="E17" i="2"/>
  <c r="C17" i="2"/>
  <c r="H15" i="2"/>
  <c r="H14" i="2"/>
  <c r="D15" i="2"/>
  <c r="D17" i="2" s="1"/>
  <c r="D14" i="2"/>
  <c r="G13" i="2"/>
  <c r="E13" i="2"/>
  <c r="C13" i="2"/>
  <c r="H11" i="2"/>
  <c r="H10" i="2"/>
  <c r="H9" i="2"/>
  <c r="D10" i="2"/>
  <c r="F9" i="2"/>
  <c r="F13" i="2" s="1"/>
  <c r="D9" i="2"/>
  <c r="G8" i="2"/>
  <c r="E8" i="2"/>
  <c r="C8" i="2"/>
  <c r="H6" i="2"/>
  <c r="H5" i="2"/>
  <c r="D6" i="2"/>
  <c r="D5" i="2"/>
  <c r="F5" i="2"/>
  <c r="F8" i="2" s="1"/>
  <c r="F42" i="2"/>
  <c r="H59" i="2"/>
  <c r="H163" i="2"/>
  <c r="H104" i="2"/>
  <c r="H147" i="2"/>
  <c r="H92" i="2"/>
  <c r="H151" i="2"/>
  <c r="H100" i="2"/>
  <c r="D71" i="2"/>
  <c r="H77" i="2" l="1"/>
  <c r="C105" i="2"/>
  <c r="H113" i="2"/>
  <c r="D129" i="2"/>
  <c r="D176" i="2"/>
  <c r="H42" i="2"/>
  <c r="H43" i="2" s="1"/>
  <c r="H125" i="2"/>
  <c r="D151" i="2"/>
  <c r="G30" i="2"/>
  <c r="H55" i="2"/>
  <c r="F67" i="2"/>
  <c r="H135" i="2"/>
  <c r="H164" i="2" s="1"/>
  <c r="C130" i="2"/>
  <c r="D21" i="2"/>
  <c r="H67" i="2"/>
  <c r="H88" i="2" s="1"/>
  <c r="D77" i="2"/>
  <c r="D55" i="2"/>
  <c r="E30" i="2"/>
  <c r="D147" i="2"/>
  <c r="D25" i="2"/>
  <c r="E43" i="2"/>
  <c r="D47" i="2"/>
  <c r="D51" i="2"/>
  <c r="F77" i="2"/>
  <c r="D87" i="2"/>
  <c r="H87" i="2"/>
  <c r="D92" i="2"/>
  <c r="E105" i="2"/>
  <c r="C30" i="2"/>
  <c r="C43" i="2"/>
  <c r="H47" i="2"/>
  <c r="H60" i="2" s="1"/>
  <c r="H51" i="2"/>
  <c r="D67" i="2"/>
  <c r="C88" i="2"/>
  <c r="D13" i="2"/>
  <c r="D34" i="2"/>
  <c r="E60" i="2"/>
  <c r="D104" i="2"/>
  <c r="D109" i="2"/>
  <c r="C181" i="2"/>
  <c r="H181" i="2"/>
  <c r="E181" i="2"/>
  <c r="G88" i="2"/>
  <c r="E130" i="2"/>
  <c r="G43" i="2"/>
  <c r="C60" i="2"/>
  <c r="G60" i="2"/>
  <c r="G105" i="2"/>
  <c r="H109" i="2"/>
  <c r="C164" i="2"/>
  <c r="H17" i="2"/>
  <c r="D100" i="2"/>
  <c r="F30" i="2"/>
  <c r="D29" i="2"/>
  <c r="F43" i="2"/>
  <c r="D60" i="2"/>
  <c r="F88" i="2"/>
  <c r="D130" i="2"/>
  <c r="F130" i="2"/>
  <c r="F164" i="2"/>
  <c r="F181" i="2"/>
  <c r="D8" i="2"/>
  <c r="D38" i="2"/>
  <c r="D43" i="2" s="1"/>
  <c r="H130" i="2"/>
  <c r="H8" i="2"/>
  <c r="F60" i="2"/>
  <c r="D172" i="2"/>
  <c r="H13" i="2"/>
  <c r="F105" i="2"/>
  <c r="D164" i="2"/>
  <c r="D181" i="2"/>
  <c r="H30" i="2" l="1"/>
  <c r="D88" i="2"/>
  <c r="D105" i="2"/>
  <c r="D30" i="2"/>
</calcChain>
</file>

<file path=xl/sharedStrings.xml><?xml version="1.0" encoding="utf-8"?>
<sst xmlns="http://schemas.openxmlformats.org/spreadsheetml/2006/main" count="390" uniqueCount="140">
  <si>
    <t>Instrumento de Observación Docente</t>
  </si>
  <si>
    <t xml:space="preserve">Datos generales </t>
  </si>
  <si>
    <t>Respuesta</t>
  </si>
  <si>
    <t>Departamento:</t>
  </si>
  <si>
    <t>Academia:</t>
  </si>
  <si>
    <t>Tema:</t>
  </si>
  <si>
    <t>Nombre del docente:</t>
  </si>
  <si>
    <t>Fecha y hora de observación:</t>
  </si>
  <si>
    <t>Lugar de observación:</t>
  </si>
  <si>
    <t xml:space="preserve">Indicaciones Generales  </t>
  </si>
  <si>
    <t>Escriba (NA) No Aplica cuando el criterio al que se refiere, por la naturaleza de la sesión, no puede considerarse como ausente de la misma, se escribirá</t>
  </si>
  <si>
    <t>(NP) No Presenta en los aspectos que sí deben formar parte de la sesión pero están ausentes.</t>
  </si>
  <si>
    <t>Competencia 1. Formación continua</t>
  </si>
  <si>
    <t>1.A. Autoconocimiento del docente</t>
  </si>
  <si>
    <t>1. Monitorea la actividad de la sesión constantemente, se le observa reflexionar acerca de la misma para atender las necesidades de los estudiantes y posibilidades como individuos.</t>
  </si>
  <si>
    <t>1.B. Actualización</t>
  </si>
  <si>
    <t>2. Se observa que está actualizado en la aplicación de estrategias de aprendizaje por competencias y demuestra habilidad para llevarlas a la práctica.</t>
  </si>
  <si>
    <t>1.C. Estrategias</t>
  </si>
  <si>
    <t>3. Durante la clase hace uso de ejemplos de la vida diaria para facilitar los aprendizajes significativos en el estudiante.</t>
  </si>
  <si>
    <t>1.D. Tecnologías</t>
  </si>
  <si>
    <t>4. Se observa buena habilidad para aplicar las TIC´s en la estrategia de aprendizaje que está desarrollando y permite que el estudiante interactúe con ellas.</t>
  </si>
  <si>
    <t>Competencia 2. Dominio de saberes</t>
  </si>
  <si>
    <t>2.A. Competencia genérica</t>
  </si>
  <si>
    <t>5. Al inicio de la sesión y al término de la misma, el docente menciona la competencia genérica y el atributo a desarrollar en la sesión</t>
  </si>
  <si>
    <t>2.B. Dominio del tema</t>
  </si>
  <si>
    <t>6. La información que proporciona se basa en diversas fuentes de información y su experiencia personal.</t>
  </si>
  <si>
    <t>2.C. Dominio de conceptos</t>
  </si>
  <si>
    <t>7. Maneja y explica conceptos, leyes o procedimientos con lógica y claridad al nivel de entendimiento de los alumnos.</t>
  </si>
  <si>
    <t>2.D. Relación del tema con otros contenidos curriculares</t>
  </si>
  <si>
    <t>8. La explicación que proporciona está acorde a las fuentes de conocimiento y las relaciona con otros temas y unidades de aprendizaje.</t>
  </si>
  <si>
    <t>Competencia 3. Planificación de procesos</t>
  </si>
  <si>
    <t>3.A. Conocimiento de enfoque</t>
  </si>
  <si>
    <t>9. A través de sus estrategias de enseñanza, de aprendizaje y de evaluación, el docente evidencia que conoce y aplica el enfoque por competencias.</t>
  </si>
  <si>
    <t>3.B. Exploración de conocimientos previos</t>
  </si>
  <si>
    <t>10. Se da un momento para explorar los conocimientos previos de los alumnos para vincularlos con el tema.</t>
  </si>
  <si>
    <t>3.C. Vinculación con la vida</t>
  </si>
  <si>
    <t>11. Los contenidos que planificó para la sesión están contextualizados a la realidad social de los estudiantes y se vinculan con fenómenos de la ciencia actual.</t>
  </si>
  <si>
    <t>Competencia 4. Aplicación de estrategias por competencias.</t>
  </si>
  <si>
    <t>4.A. Exploración de conocimientos</t>
  </si>
  <si>
    <t>12. Aclara los términos o conceptos basándose en la información de los alumnos.</t>
  </si>
  <si>
    <t>4.B. Dinámica grupal</t>
  </si>
  <si>
    <t>13. Se basa en trabajo grupal, participación del alumno y aclaraciones del docente.</t>
  </si>
  <si>
    <t>4.C. Estrategias</t>
  </si>
  <si>
    <t>14. Utiliza alguna estrategia centrada en el aprendizaje y la hace consciente al alumno. Al final evalúa su eficiencia en función del tema.</t>
  </si>
  <si>
    <t>4.D. Actividades en el aula</t>
  </si>
  <si>
    <t>15. Realiza actividades que desarrollan el contenido disciplinar y la competencia genérica con sus atributos.</t>
  </si>
  <si>
    <t>4.E. Interacción con los alumnos</t>
  </si>
  <si>
    <t>16. Interactúa con los alumnos haciendo preguntas para que desarrollen conocimientos o procedimientos.</t>
  </si>
  <si>
    <t>4.F. Promoción de la participación</t>
  </si>
  <si>
    <t>17. Promueve la participación del alumno pidiéndole que opine sobre las respuestas de otros alumnos.</t>
  </si>
  <si>
    <t>4.G. Promoción de búsqueda bibliográfica</t>
  </si>
  <si>
    <t>18. El profesor utiliza la información de la biblioteca física o virtual a través del trabajo en el aula y visitas guiadas.</t>
  </si>
  <si>
    <t>4.H. Uso de material didáctico</t>
  </si>
  <si>
    <t>19. Utiliza dos o más recursos de apoyo para que los estudiantes participen en la construcción de su conocimiento.</t>
  </si>
  <si>
    <t>4.I. Uso de las TIC</t>
  </si>
  <si>
    <t>20. Induce a los alumnos a construir y diseñar actividades con recursos web 2.0 para fortalecer las actividades de aprendizaje.</t>
  </si>
  <si>
    <t>4.J. Contextualización del saber</t>
  </si>
  <si>
    <t>21. Los contenidos que desarrolló están contextualizados a la realidad social del estudiante y se vinculan con la ciencia actual.</t>
  </si>
  <si>
    <t>Competencia 5. Evaluación por competencias</t>
  </si>
  <si>
    <t>5.A. Criterios de evaluación</t>
  </si>
  <si>
    <t>22. El docente explica, al inicio y al final de la sesión, los criterios para evaluar la actividad de aprendizaje. Su monitoreo y retroalimentación van enfocados a que cada alumno pueda alcanzar un nivel de desempeño óptimo.</t>
  </si>
  <si>
    <t>5.B. Tipos de evaluación</t>
  </si>
  <si>
    <t>23. Existe un momento para la autoevaluación del alumno, así como para evaluación entre pares (coevaluación) y hace consciente al alumno de su importancia para su formación integral.</t>
  </si>
  <si>
    <t>5.C. Retroalimentación</t>
  </si>
  <si>
    <t>24. Retroalimenta las acciones del alumno de manera constructiva y lo motiva a generar estrategias para mejorar. Además, monitorea que las lleve a cabo durante la sesión.</t>
  </si>
  <si>
    <t>Competencia 6. Ambientes de aprendizaje autónomo</t>
  </si>
  <si>
    <t>6.A. Autoconocimiento del estudiante</t>
  </si>
  <si>
    <t>25. La actividad realizada en clase promovió el pensamiento crítico, reflexivo y creativo del estudiante, y éste fue consciente de sus alcances al respecto.</t>
  </si>
  <si>
    <t>6.B.Valoración de respuestas</t>
  </si>
  <si>
    <t>26. Valora las respuestas (correctas e incorrectas) de los alumnos, las enriquece con comentarios propios y de otros alumnos.</t>
  </si>
  <si>
    <t>6.C. Reconocimiento del esfuerzo de alumno</t>
  </si>
  <si>
    <t>27. Reconoce el esfuerzo de los alumnos felicitándoloes y mencionando su logro presente con uno anterior.</t>
  </si>
  <si>
    <t>Competencia 7. Ambientes de formación integral</t>
  </si>
  <si>
    <t>7.A. Actitudes y valores</t>
  </si>
  <si>
    <t>28. Al surgir cualquier conflicto entre los estudiantes, el profesor fungió como mediador para que lo pudieran resolver mediante el diálogo.</t>
  </si>
  <si>
    <t>7.B. Percepciones del estudiante</t>
  </si>
  <si>
    <t>29. Se observa que el docente genera una imagen de respeto en sus estudiantes a través de las actitudes que éstos manifiestan en las actividades de clase, pero también se observa que existe confianza de los alumnos hacia él.</t>
  </si>
  <si>
    <t>Competencia 8. Participación en proyectos.</t>
  </si>
  <si>
    <t>8.A. Participación en proyectos</t>
  </si>
  <si>
    <t>30. Promueve la participación de los estudiantes en proyectos sociales institucionales y no institucionales, y se incluye en los mismos.</t>
  </si>
  <si>
    <t>8.B. Comunidades de aprendizaje</t>
  </si>
  <si>
    <t>31. Promueve la participación de los estudiantes en sitios web de comunidades de aprendizaje y forma parte en alguna de ellas.</t>
  </si>
  <si>
    <t>Tabla comparativa de instrumentos</t>
  </si>
  <si>
    <t>Competencias docentes</t>
  </si>
  <si>
    <t>Atributos</t>
  </si>
  <si>
    <t>Autoevaluación</t>
  </si>
  <si>
    <t>Coevaluación</t>
  </si>
  <si>
    <t>Heteroevaluación</t>
  </si>
  <si>
    <t>Ítems</t>
  </si>
  <si>
    <t>Puntos</t>
  </si>
  <si>
    <t>Competencia 1.                          Formación continua</t>
  </si>
  <si>
    <t>1.A</t>
  </si>
  <si>
    <t>Subtotal</t>
  </si>
  <si>
    <t>1.B</t>
  </si>
  <si>
    <t>1.C</t>
  </si>
  <si>
    <t>Sin ítems</t>
  </si>
  <si>
    <t>1.D</t>
  </si>
  <si>
    <t>Total</t>
  </si>
  <si>
    <t>Competencia 2.                            Dominio de saberes</t>
  </si>
  <si>
    <t>2.C</t>
  </si>
  <si>
    <t>2.A</t>
  </si>
  <si>
    <t>2.B</t>
  </si>
  <si>
    <t>2.D</t>
  </si>
  <si>
    <t>Competencia 3.              Planificación de procesos</t>
  </si>
  <si>
    <t>3.B</t>
  </si>
  <si>
    <t>3.A</t>
  </si>
  <si>
    <t>3.C</t>
  </si>
  <si>
    <t>Competencia 4.                                   Aplicación de estrategias por competencias.</t>
  </si>
  <si>
    <t>4.A</t>
  </si>
  <si>
    <t>4.E</t>
  </si>
  <si>
    <t>4.J</t>
  </si>
  <si>
    <t>4.H</t>
  </si>
  <si>
    <t>4.D</t>
  </si>
  <si>
    <t>4.B</t>
  </si>
  <si>
    <t>4.C</t>
  </si>
  <si>
    <t>4.F</t>
  </si>
  <si>
    <t>4.G</t>
  </si>
  <si>
    <t>4.I</t>
  </si>
  <si>
    <t>Competencia 5.                             Evaluación por competencias.</t>
  </si>
  <si>
    <t>5.A</t>
  </si>
  <si>
    <t>5.C</t>
  </si>
  <si>
    <t>5.B</t>
  </si>
  <si>
    <t>Competencia 6.                     Ambientes de aprendizaje autónomo.</t>
  </si>
  <si>
    <t>6.A</t>
  </si>
  <si>
    <t>6.B</t>
  </si>
  <si>
    <t>6.C</t>
  </si>
  <si>
    <t>Competencia 7. Ambientes de formación integral.</t>
  </si>
  <si>
    <t>7.B</t>
  </si>
  <si>
    <t>7.A</t>
  </si>
  <si>
    <t>Competencia 8.              Participación en proyectos.</t>
  </si>
  <si>
    <t>8.A</t>
  </si>
  <si>
    <t>8.B</t>
  </si>
  <si>
    <t>Escuela:</t>
  </si>
  <si>
    <t>Módulo de aprendizaje:</t>
  </si>
  <si>
    <t>A continuación se presentan una serie de afirmaciones. En el recuadro de la derecha, escriba la letra que corresponda a la opción que represente mejor  lo que   se observa en el aula.</t>
  </si>
  <si>
    <t>1. Muy de acuerdo</t>
  </si>
  <si>
    <t>2. De acuerdo</t>
  </si>
  <si>
    <t>3. Ni de acuerdo ni desacuerdo</t>
  </si>
  <si>
    <t>4. En desacuerdo</t>
  </si>
  <si>
    <t>5. Muy en desacuerdo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</si>
</sst>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4" fillId="0" borderId="0" xfId="0" applyFont="1" applyFill="1"/>
    <xf numFmtId="0" fontId="0" fillId="0" borderId="0" xfId="0" applyFill="1"/>
    <xf numFmtId="0" fontId="6" fillId="0" borderId="0" xfId="0" applyFont="1" applyFill="1"/>
    <xf numFmtId="0" fontId="2" fillId="0" borderId="17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/>
    <xf numFmtId="0" fontId="4" fillId="0" borderId="21" xfId="0" applyFont="1" applyBorder="1"/>
    <xf numFmtId="0" fontId="4" fillId="0" borderId="2" xfId="0" applyFont="1" applyBorder="1"/>
    <xf numFmtId="0" fontId="2" fillId="0" borderId="2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1" fillId="3" borderId="26" xfId="0" applyFont="1" applyFill="1" applyBorder="1" applyAlignment="1">
      <alignment horizontal="right" vertical="center" wrapText="1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18" xfId="0" applyFont="1" applyFill="1" applyBorder="1" applyAlignment="1">
      <alignment horizontal="left" vertical="top" wrapText="1"/>
    </xf>
    <xf numFmtId="0" fontId="0" fillId="0" borderId="29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10" fillId="0" borderId="0" xfId="0" applyFont="1"/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1" xfId="0" applyFont="1" applyBorder="1"/>
    <xf numFmtId="0" fontId="13" fillId="0" borderId="17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Border="1"/>
    <xf numFmtId="0" fontId="10" fillId="0" borderId="0" xfId="0" applyFont="1" applyBorder="1"/>
    <xf numFmtId="0" fontId="0" fillId="0" borderId="35" xfId="0" applyBorder="1" applyAlignment="1">
      <alignment vertical="center" textRotation="90"/>
    </xf>
    <xf numFmtId="0" fontId="12" fillId="0" borderId="35" xfId="0" applyFont="1" applyBorder="1"/>
    <xf numFmtId="0" fontId="0" fillId="0" borderId="20" xfId="0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0" fillId="0" borderId="20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5" fillId="0" borderId="1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13" fillId="0" borderId="19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 textRotation="90"/>
    </xf>
    <xf numFmtId="0" fontId="7" fillId="0" borderId="0" xfId="0" applyFont="1" applyFill="1" applyAlignment="1">
      <alignment horizontal="left" wrapText="1"/>
    </xf>
    <xf numFmtId="0" fontId="4" fillId="0" borderId="21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0" fillId="0" borderId="29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7</xdr:col>
      <xdr:colOff>647700</xdr:colOff>
      <xdr:row>6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412236C-4AC2-4530-BE4F-B43ACB8A7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0"/>
          <a:ext cx="7219950" cy="119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Intrumento%20Heteroevaluacion%2001Jul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evaluación"/>
      <sheetName val="Resultados Autoevaluación"/>
      <sheetName val="Coevaluación"/>
      <sheetName val="Resultados Coevaluación"/>
      <sheetName val="Heteroevaluación"/>
      <sheetName val="Resultados Heteroevaluación"/>
      <sheetName val="Resultados combinados"/>
      <sheetName val="Resultados finales"/>
      <sheetName val="Tabla comparativa de resultados"/>
      <sheetName val="Tabla comparativa de result (2"/>
    </sheetNames>
    <sheetDataSet>
      <sheetData sheetId="0">
        <row r="13">
          <cell r="G13">
            <v>0</v>
          </cell>
        </row>
        <row r="17">
          <cell r="G17">
            <v>0</v>
          </cell>
        </row>
        <row r="20">
          <cell r="G20">
            <v>0</v>
          </cell>
        </row>
        <row r="23">
          <cell r="G23">
            <v>0</v>
          </cell>
        </row>
        <row r="26">
          <cell r="G26">
            <v>0</v>
          </cell>
        </row>
        <row r="29">
          <cell r="G29">
            <v>0</v>
          </cell>
        </row>
        <row r="32">
          <cell r="G32">
            <v>0</v>
          </cell>
        </row>
        <row r="35">
          <cell r="G35">
            <v>0</v>
          </cell>
        </row>
        <row r="38">
          <cell r="G38">
            <v>0</v>
          </cell>
        </row>
        <row r="41">
          <cell r="G41">
            <v>0</v>
          </cell>
        </row>
        <row r="44">
          <cell r="G44">
            <v>0</v>
          </cell>
        </row>
        <row r="47">
          <cell r="G47">
            <v>0</v>
          </cell>
        </row>
        <row r="50">
          <cell r="G50">
            <v>0</v>
          </cell>
        </row>
        <row r="53">
          <cell r="G53">
            <v>0</v>
          </cell>
        </row>
        <row r="56">
          <cell r="G56">
            <v>0</v>
          </cell>
        </row>
        <row r="59">
          <cell r="G59">
            <v>0</v>
          </cell>
        </row>
        <row r="62">
          <cell r="G62">
            <v>0</v>
          </cell>
        </row>
        <row r="65">
          <cell r="G65">
            <v>0</v>
          </cell>
        </row>
        <row r="68">
          <cell r="G68">
            <v>0</v>
          </cell>
        </row>
        <row r="71">
          <cell r="G71">
            <v>0</v>
          </cell>
        </row>
        <row r="74">
          <cell r="G74">
            <v>0</v>
          </cell>
        </row>
        <row r="77">
          <cell r="G77">
            <v>0</v>
          </cell>
        </row>
        <row r="80">
          <cell r="G80">
            <v>0</v>
          </cell>
        </row>
        <row r="83">
          <cell r="G83">
            <v>0</v>
          </cell>
        </row>
        <row r="86">
          <cell r="G86">
            <v>0</v>
          </cell>
        </row>
        <row r="89">
          <cell r="G89">
            <v>0</v>
          </cell>
        </row>
        <row r="92">
          <cell r="G92">
            <v>0</v>
          </cell>
        </row>
        <row r="95">
          <cell r="G95">
            <v>0</v>
          </cell>
        </row>
        <row r="98">
          <cell r="G98">
            <v>0</v>
          </cell>
        </row>
        <row r="101">
          <cell r="G101">
            <v>0</v>
          </cell>
        </row>
        <row r="104">
          <cell r="G104">
            <v>0</v>
          </cell>
        </row>
        <row r="107">
          <cell r="G107">
            <v>0</v>
          </cell>
        </row>
        <row r="110">
          <cell r="G110">
            <v>0</v>
          </cell>
        </row>
        <row r="113">
          <cell r="G113">
            <v>0</v>
          </cell>
        </row>
        <row r="116">
          <cell r="G116">
            <v>0</v>
          </cell>
        </row>
        <row r="119">
          <cell r="G119">
            <v>0</v>
          </cell>
        </row>
        <row r="122">
          <cell r="G122">
            <v>0</v>
          </cell>
        </row>
        <row r="125">
          <cell r="G125">
            <v>0</v>
          </cell>
        </row>
        <row r="128">
          <cell r="G128">
            <v>0</v>
          </cell>
        </row>
        <row r="131">
          <cell r="G131">
            <v>0</v>
          </cell>
        </row>
        <row r="134">
          <cell r="G134">
            <v>0</v>
          </cell>
        </row>
        <row r="137">
          <cell r="G137">
            <v>0</v>
          </cell>
        </row>
        <row r="140">
          <cell r="G140">
            <v>0</v>
          </cell>
        </row>
        <row r="143">
          <cell r="G143">
            <v>0</v>
          </cell>
        </row>
        <row r="146">
          <cell r="G146">
            <v>0</v>
          </cell>
        </row>
      </sheetData>
      <sheetData sheetId="1"/>
      <sheetData sheetId="2"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</sheetData>
      <sheetData sheetId="3"/>
      <sheetData sheetId="4">
        <row r="9">
          <cell r="G9">
            <v>0</v>
          </cell>
        </row>
        <row r="26">
          <cell r="G26">
            <v>0</v>
          </cell>
        </row>
        <row r="32">
          <cell r="G32">
            <v>0</v>
          </cell>
        </row>
        <row r="35">
          <cell r="G35">
            <v>0</v>
          </cell>
        </row>
        <row r="38">
          <cell r="G38">
            <v>0</v>
          </cell>
        </row>
        <row r="41">
          <cell r="G41">
            <v>0</v>
          </cell>
        </row>
        <row r="44">
          <cell r="G44">
            <v>0</v>
          </cell>
        </row>
        <row r="46">
          <cell r="G46" t="str">
            <v>Respuesta</v>
          </cell>
        </row>
        <row r="47">
          <cell r="G47">
            <v>0</v>
          </cell>
        </row>
        <row r="50">
          <cell r="G50">
            <v>0</v>
          </cell>
        </row>
        <row r="53">
          <cell r="G53">
            <v>0</v>
          </cell>
        </row>
        <row r="55">
          <cell r="G55" t="str">
            <v>Respuesta</v>
          </cell>
        </row>
        <row r="56">
          <cell r="G56">
            <v>0</v>
          </cell>
        </row>
        <row r="59">
          <cell r="G59">
            <v>0</v>
          </cell>
        </row>
        <row r="65">
          <cell r="G65">
            <v>0</v>
          </cell>
        </row>
        <row r="68">
          <cell r="G68">
            <v>0</v>
          </cell>
        </row>
        <row r="71">
          <cell r="G71">
            <v>0</v>
          </cell>
        </row>
        <row r="74">
          <cell r="G74">
            <v>0</v>
          </cell>
        </row>
        <row r="77">
          <cell r="G77">
            <v>0</v>
          </cell>
        </row>
        <row r="80">
          <cell r="G80">
            <v>0</v>
          </cell>
        </row>
        <row r="83">
          <cell r="G83">
            <v>0</v>
          </cell>
        </row>
        <row r="86">
          <cell r="G86">
            <v>0</v>
          </cell>
        </row>
        <row r="89">
          <cell r="G89">
            <v>0</v>
          </cell>
        </row>
        <row r="97">
          <cell r="G97" t="str">
            <v>Respuesta</v>
          </cell>
        </row>
        <row r="98">
          <cell r="G98">
            <v>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L111"/>
  <sheetViews>
    <sheetView tabSelected="1" zoomScaleNormal="100" zoomScaleSheetLayoutView="100" workbookViewId="0">
      <selection activeCell="M5" sqref="M5"/>
    </sheetView>
  </sheetViews>
  <sheetFormatPr baseColWidth="10" defaultColWidth="11.42578125" defaultRowHeight="15" x14ac:dyDescent="0.25"/>
  <cols>
    <col min="1" max="1" width="1.85546875" customWidth="1"/>
    <col min="2" max="2" width="14.42578125" customWidth="1"/>
    <col min="3" max="3" width="21.28515625" customWidth="1"/>
    <col min="4" max="4" width="14.42578125" customWidth="1"/>
    <col min="5" max="5" width="11.28515625" customWidth="1"/>
    <col min="6" max="6" width="23" customWidth="1"/>
    <col min="7" max="7" width="14.42578125" customWidth="1"/>
    <col min="8" max="8" width="15.28515625" customWidth="1"/>
    <col min="9" max="9" width="2.28515625" customWidth="1"/>
    <col min="10" max="10" width="9.28515625" customWidth="1"/>
  </cols>
  <sheetData>
    <row r="8" spans="2:11" ht="19.5" x14ac:dyDescent="0.3">
      <c r="B8" s="93" t="s">
        <v>0</v>
      </c>
      <c r="C8" s="93"/>
      <c r="D8" s="93"/>
      <c r="E8" s="93"/>
      <c r="F8" s="93"/>
      <c r="G8" s="93"/>
      <c r="H8" s="93"/>
      <c r="I8" s="93"/>
      <c r="J8" s="14"/>
      <c r="K8" s="14"/>
    </row>
    <row r="9" spans="2:11" ht="15.75" thickBot="1" x14ac:dyDescent="0.3">
      <c r="B9" s="1"/>
      <c r="C9" s="1"/>
      <c r="D9" s="1"/>
      <c r="E9" s="1"/>
      <c r="F9" s="1"/>
      <c r="G9" s="1"/>
      <c r="H9" s="1"/>
      <c r="I9" s="2"/>
      <c r="J9" s="1"/>
      <c r="K9" s="2"/>
    </row>
    <row r="10" spans="2:11" x14ac:dyDescent="0.25">
      <c r="B10" s="94" t="s">
        <v>1</v>
      </c>
      <c r="C10" s="95"/>
      <c r="D10" s="94" t="s">
        <v>2</v>
      </c>
      <c r="E10" s="96"/>
      <c r="F10" s="96"/>
      <c r="G10" s="96"/>
      <c r="H10" s="96"/>
      <c r="I10" s="95"/>
      <c r="J10" s="12"/>
      <c r="K10" s="12"/>
    </row>
    <row r="11" spans="2:11" x14ac:dyDescent="0.25">
      <c r="B11" s="97" t="s">
        <v>132</v>
      </c>
      <c r="C11" s="98"/>
      <c r="D11" s="87"/>
      <c r="E11" s="88"/>
      <c r="F11" s="88"/>
      <c r="G11" s="88"/>
      <c r="H11" s="88"/>
      <c r="I11" s="89"/>
      <c r="J11" s="13"/>
      <c r="K11" s="13"/>
    </row>
    <row r="12" spans="2:11" x14ac:dyDescent="0.25">
      <c r="B12" s="99" t="s">
        <v>3</v>
      </c>
      <c r="C12" s="100"/>
      <c r="D12" s="70"/>
      <c r="E12" s="71"/>
      <c r="F12" s="71"/>
      <c r="G12" s="71"/>
      <c r="H12" s="71"/>
      <c r="I12" s="72"/>
      <c r="J12" s="13"/>
      <c r="K12" s="13"/>
    </row>
    <row r="13" spans="2:11" x14ac:dyDescent="0.25">
      <c r="B13" s="99" t="s">
        <v>4</v>
      </c>
      <c r="C13" s="100"/>
      <c r="D13" s="70"/>
      <c r="E13" s="71"/>
      <c r="F13" s="71"/>
      <c r="G13" s="71"/>
      <c r="H13" s="71"/>
      <c r="I13" s="72"/>
      <c r="J13" s="13"/>
      <c r="K13" s="13"/>
    </row>
    <row r="14" spans="2:11" x14ac:dyDescent="0.25">
      <c r="B14" s="99" t="s">
        <v>133</v>
      </c>
      <c r="C14" s="100"/>
      <c r="D14" s="90"/>
      <c r="E14" s="91"/>
      <c r="F14" s="91"/>
      <c r="G14" s="91"/>
      <c r="H14" s="91"/>
      <c r="I14" s="92"/>
      <c r="J14" s="13"/>
      <c r="K14" s="13"/>
    </row>
    <row r="15" spans="2:11" x14ac:dyDescent="0.25">
      <c r="B15" s="99" t="s">
        <v>5</v>
      </c>
      <c r="C15" s="100"/>
      <c r="D15" s="70"/>
      <c r="E15" s="71"/>
      <c r="F15" s="71"/>
      <c r="G15" s="71"/>
      <c r="H15" s="71"/>
      <c r="I15" s="72"/>
      <c r="J15" s="13"/>
      <c r="K15" s="13"/>
    </row>
    <row r="16" spans="2:11" x14ac:dyDescent="0.25">
      <c r="B16" s="99" t="s">
        <v>6</v>
      </c>
      <c r="C16" s="100"/>
      <c r="D16" s="70"/>
      <c r="E16" s="71"/>
      <c r="F16" s="71"/>
      <c r="G16" s="71"/>
      <c r="H16" s="71"/>
      <c r="I16" s="72"/>
      <c r="J16" s="13"/>
      <c r="K16" s="13"/>
    </row>
    <row r="17" spans="2:12" x14ac:dyDescent="0.25">
      <c r="B17" s="99" t="s">
        <v>7</v>
      </c>
      <c r="C17" s="100"/>
      <c r="D17" s="70"/>
      <c r="E17" s="71"/>
      <c r="F17" s="71"/>
      <c r="G17" s="71"/>
      <c r="H17" s="71"/>
      <c r="I17" s="72"/>
      <c r="J17" s="13"/>
      <c r="K17" s="13"/>
    </row>
    <row r="18" spans="2:12" ht="15.75" thickBot="1" x14ac:dyDescent="0.3">
      <c r="B18" s="101" t="s">
        <v>8</v>
      </c>
      <c r="C18" s="102"/>
      <c r="D18" s="73"/>
      <c r="E18" s="74"/>
      <c r="F18" s="74"/>
      <c r="G18" s="74"/>
      <c r="H18" s="74"/>
      <c r="I18" s="75"/>
      <c r="J18" s="13"/>
      <c r="K18" s="13"/>
    </row>
    <row r="19" spans="2:12" ht="9" customHeight="1" x14ac:dyDescent="0.25">
      <c r="D19" s="1"/>
      <c r="E19" s="1"/>
      <c r="F19" s="1"/>
      <c r="G19" s="1"/>
      <c r="H19" s="1"/>
      <c r="I19" s="1"/>
      <c r="J19" s="1"/>
      <c r="K19" s="2"/>
    </row>
    <row r="20" spans="2:12" x14ac:dyDescent="0.25">
      <c r="B20" s="3" t="s">
        <v>9</v>
      </c>
      <c r="C20" s="2"/>
      <c r="D20" s="2"/>
      <c r="G20" s="2"/>
      <c r="H20" s="2"/>
      <c r="I20" s="2"/>
      <c r="J20" s="2"/>
      <c r="K20" s="2"/>
    </row>
    <row r="21" spans="2:12" x14ac:dyDescent="0.25">
      <c r="B21" s="104" t="s">
        <v>134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</row>
    <row r="22" spans="2:12" x14ac:dyDescent="0.25">
      <c r="B22" s="3" t="s">
        <v>10</v>
      </c>
      <c r="C22" s="2"/>
      <c r="D22" s="2"/>
      <c r="G22" s="2"/>
      <c r="H22" s="2"/>
      <c r="I22" s="2"/>
      <c r="J22" s="2"/>
      <c r="K22" s="2"/>
    </row>
    <row r="23" spans="2:12" x14ac:dyDescent="0.25">
      <c r="B23" s="3" t="s">
        <v>11</v>
      </c>
      <c r="C23" s="2"/>
      <c r="D23" s="2"/>
      <c r="G23" s="2"/>
      <c r="H23" s="2"/>
      <c r="I23" s="2"/>
      <c r="J23" s="2"/>
      <c r="K23" s="2"/>
    </row>
    <row r="24" spans="2:12" x14ac:dyDescent="0.25">
      <c r="B24" s="3"/>
      <c r="C24" s="2"/>
      <c r="D24" s="2"/>
      <c r="G24" s="2"/>
      <c r="H24" s="2"/>
      <c r="I24" s="2"/>
      <c r="J24" s="2"/>
      <c r="K24" s="2"/>
    </row>
    <row r="25" spans="2:12" ht="23.1" customHeight="1" x14ac:dyDescent="0.25">
      <c r="B25" s="65" t="s">
        <v>12</v>
      </c>
      <c r="C25" s="83" t="s">
        <v>13</v>
      </c>
      <c r="D25" s="76" t="s">
        <v>14</v>
      </c>
      <c r="E25" s="77"/>
      <c r="F25" s="77"/>
      <c r="G25" s="77"/>
      <c r="H25" s="78"/>
      <c r="I25" s="2"/>
      <c r="J25" s="6" t="s">
        <v>2</v>
      </c>
      <c r="K25" s="2"/>
    </row>
    <row r="26" spans="2:12" ht="15" customHeight="1" x14ac:dyDescent="0.25">
      <c r="B26" s="66"/>
      <c r="C26" s="85"/>
      <c r="D26" s="8" t="s">
        <v>135</v>
      </c>
      <c r="E26" s="8" t="s">
        <v>136</v>
      </c>
      <c r="F26" s="9" t="s">
        <v>137</v>
      </c>
      <c r="G26" s="8" t="s">
        <v>138</v>
      </c>
      <c r="H26" s="8" t="s">
        <v>139</v>
      </c>
      <c r="I26" s="2"/>
      <c r="J26" s="7"/>
      <c r="K26" s="2"/>
    </row>
    <row r="27" spans="2:12" ht="9.9499999999999993" customHeight="1" x14ac:dyDescent="0.25">
      <c r="B27" s="66"/>
      <c r="C27" s="15"/>
      <c r="D27" s="4"/>
      <c r="E27" s="5"/>
      <c r="F27" s="5"/>
      <c r="G27" s="5"/>
      <c r="H27" s="5"/>
      <c r="I27" s="2"/>
      <c r="J27" s="2"/>
      <c r="K27" s="2"/>
    </row>
    <row r="28" spans="2:12" ht="23.1" customHeight="1" x14ac:dyDescent="0.25">
      <c r="B28" s="66"/>
      <c r="C28" s="105" t="s">
        <v>15</v>
      </c>
      <c r="D28" s="76" t="s">
        <v>16</v>
      </c>
      <c r="E28" s="77"/>
      <c r="F28" s="77"/>
      <c r="G28" s="77"/>
      <c r="H28" s="78"/>
      <c r="J28" s="6" t="s">
        <v>2</v>
      </c>
    </row>
    <row r="29" spans="2:12" ht="15" customHeight="1" x14ac:dyDescent="0.25">
      <c r="B29" s="66"/>
      <c r="C29" s="105"/>
      <c r="D29" s="8" t="s">
        <v>135</v>
      </c>
      <c r="E29" s="8" t="s">
        <v>136</v>
      </c>
      <c r="F29" s="9" t="s">
        <v>137</v>
      </c>
      <c r="G29" s="8" t="s">
        <v>138</v>
      </c>
      <c r="H29" s="8" t="s">
        <v>139</v>
      </c>
      <c r="I29" s="2"/>
      <c r="J29" s="7"/>
    </row>
    <row r="30" spans="2:12" ht="9.9499999999999993" customHeight="1" x14ac:dyDescent="0.25">
      <c r="B30" s="66"/>
      <c r="C30" s="15"/>
      <c r="D30" s="4"/>
      <c r="E30" s="5"/>
      <c r="F30" s="5"/>
      <c r="G30" s="5"/>
      <c r="H30" s="5"/>
    </row>
    <row r="31" spans="2:12" s="51" customFormat="1" ht="23.1" customHeight="1" x14ac:dyDescent="0.25">
      <c r="B31" s="66"/>
      <c r="C31" s="106" t="s">
        <v>17</v>
      </c>
      <c r="D31" s="79" t="s">
        <v>18</v>
      </c>
      <c r="E31" s="80"/>
      <c r="F31" s="80"/>
      <c r="G31" s="80"/>
      <c r="H31" s="81"/>
      <c r="I31" s="52"/>
      <c r="J31" s="53" t="s">
        <v>2</v>
      </c>
      <c r="K31" s="52"/>
    </row>
    <row r="32" spans="2:12" s="51" customFormat="1" ht="15" customHeight="1" x14ac:dyDescent="0.25">
      <c r="B32" s="66"/>
      <c r="C32" s="106"/>
      <c r="D32" s="8" t="s">
        <v>135</v>
      </c>
      <c r="E32" s="8" t="s">
        <v>136</v>
      </c>
      <c r="F32" s="9" t="s">
        <v>137</v>
      </c>
      <c r="G32" s="8" t="s">
        <v>138</v>
      </c>
      <c r="H32" s="8" t="s">
        <v>139</v>
      </c>
      <c r="I32" s="52"/>
      <c r="J32" s="54"/>
      <c r="K32" s="52"/>
    </row>
    <row r="33" spans="2:11" ht="9.9499999999999993" customHeight="1" x14ac:dyDescent="0.25">
      <c r="B33" s="66"/>
      <c r="C33" s="55"/>
      <c r="D33" s="56"/>
      <c r="E33" s="57"/>
      <c r="F33" s="57"/>
      <c r="G33" s="57"/>
      <c r="H33" s="57"/>
      <c r="I33" s="52"/>
      <c r="J33" s="52"/>
      <c r="K33" s="52"/>
    </row>
    <row r="34" spans="2:11" ht="23.1" customHeight="1" x14ac:dyDescent="0.25">
      <c r="B34" s="66"/>
      <c r="C34" s="106" t="s">
        <v>19</v>
      </c>
      <c r="D34" s="79" t="s">
        <v>20</v>
      </c>
      <c r="E34" s="80"/>
      <c r="F34" s="80"/>
      <c r="G34" s="80"/>
      <c r="H34" s="81"/>
      <c r="I34" s="52"/>
      <c r="J34" s="53" t="s">
        <v>2</v>
      </c>
      <c r="K34" s="52"/>
    </row>
    <row r="35" spans="2:11" ht="15" customHeight="1" x14ac:dyDescent="0.25">
      <c r="B35" s="66"/>
      <c r="C35" s="106"/>
      <c r="D35" s="8" t="s">
        <v>135</v>
      </c>
      <c r="E35" s="8" t="s">
        <v>136</v>
      </c>
      <c r="F35" s="9" t="s">
        <v>137</v>
      </c>
      <c r="G35" s="8" t="s">
        <v>138</v>
      </c>
      <c r="H35" s="8" t="s">
        <v>139</v>
      </c>
      <c r="I35" s="52"/>
      <c r="J35" s="54"/>
      <c r="K35" s="52"/>
    </row>
    <row r="36" spans="2:11" ht="9.9499999999999993" customHeight="1" x14ac:dyDescent="0.25">
      <c r="B36" s="63"/>
      <c r="C36" s="64"/>
      <c r="D36" s="57"/>
      <c r="E36" s="57"/>
      <c r="F36" s="57"/>
      <c r="G36" s="57"/>
      <c r="H36" s="57"/>
      <c r="I36" s="52"/>
      <c r="J36" s="52"/>
      <c r="K36" s="52"/>
    </row>
    <row r="37" spans="2:11" s="62" customFormat="1" ht="23.1" customHeight="1" x14ac:dyDescent="0.25">
      <c r="B37" s="65" t="s">
        <v>21</v>
      </c>
      <c r="C37" s="107" t="s">
        <v>22</v>
      </c>
      <c r="D37" s="82" t="s">
        <v>23</v>
      </c>
      <c r="E37" s="82"/>
      <c r="F37" s="82"/>
      <c r="G37" s="82"/>
      <c r="H37" s="82"/>
      <c r="I37" s="61"/>
      <c r="J37" s="53" t="s">
        <v>2</v>
      </c>
      <c r="K37" s="61"/>
    </row>
    <row r="38" spans="2:11" s="51" customFormat="1" ht="15" customHeight="1" x14ac:dyDescent="0.25">
      <c r="B38" s="66"/>
      <c r="C38" s="108"/>
      <c r="D38" s="58" t="s">
        <v>135</v>
      </c>
      <c r="E38" s="58" t="s">
        <v>136</v>
      </c>
      <c r="F38" s="59" t="s">
        <v>137</v>
      </c>
      <c r="G38" s="58" t="s">
        <v>138</v>
      </c>
      <c r="H38" s="58" t="s">
        <v>139</v>
      </c>
      <c r="I38" s="52"/>
      <c r="J38" s="60"/>
      <c r="K38" s="52"/>
    </row>
    <row r="39" spans="2:11" ht="9.75" customHeight="1" x14ac:dyDescent="0.25">
      <c r="B39" s="66"/>
      <c r="C39" s="15"/>
      <c r="D39" s="4"/>
      <c r="E39" s="5"/>
      <c r="F39" s="5"/>
      <c r="G39" s="5"/>
      <c r="H39" s="5"/>
    </row>
    <row r="40" spans="2:11" ht="9.75" customHeight="1" x14ac:dyDescent="0.25">
      <c r="B40" s="66"/>
      <c r="C40" s="15"/>
      <c r="D40" s="4"/>
      <c r="E40" s="5"/>
      <c r="F40" s="5"/>
      <c r="G40" s="5"/>
      <c r="H40" s="5"/>
    </row>
    <row r="41" spans="2:11" ht="22.5" customHeight="1" x14ac:dyDescent="0.25">
      <c r="B41" s="66"/>
      <c r="C41" s="85" t="s">
        <v>24</v>
      </c>
      <c r="D41" s="76" t="s">
        <v>25</v>
      </c>
      <c r="E41" s="77"/>
      <c r="F41" s="77"/>
      <c r="G41" s="77"/>
      <c r="H41" s="78"/>
      <c r="J41" s="6" t="s">
        <v>2</v>
      </c>
    </row>
    <row r="42" spans="2:11" ht="15" customHeight="1" x14ac:dyDescent="0.25">
      <c r="B42" s="66"/>
      <c r="C42" s="85"/>
      <c r="D42" s="8" t="s">
        <v>135</v>
      </c>
      <c r="E42" s="8" t="s">
        <v>136</v>
      </c>
      <c r="F42" s="9" t="s">
        <v>137</v>
      </c>
      <c r="G42" s="8" t="s">
        <v>138</v>
      </c>
      <c r="H42" s="8" t="s">
        <v>139</v>
      </c>
      <c r="J42" s="7"/>
    </row>
    <row r="43" spans="2:11" ht="9.75" customHeight="1" x14ac:dyDescent="0.25">
      <c r="B43" s="66"/>
      <c r="C43" s="15"/>
      <c r="D43" s="47"/>
    </row>
    <row r="44" spans="2:11" ht="22.5" customHeight="1" x14ac:dyDescent="0.25">
      <c r="B44" s="66"/>
      <c r="C44" s="85" t="s">
        <v>26</v>
      </c>
      <c r="D44" s="76" t="s">
        <v>27</v>
      </c>
      <c r="E44" s="77"/>
      <c r="F44" s="77"/>
      <c r="G44" s="77"/>
      <c r="H44" s="78"/>
      <c r="J44" s="6" t="s">
        <v>2</v>
      </c>
    </row>
    <row r="45" spans="2:11" ht="15" customHeight="1" x14ac:dyDescent="0.25">
      <c r="B45" s="66"/>
      <c r="C45" s="84"/>
      <c r="D45" s="8" t="s">
        <v>135</v>
      </c>
      <c r="E45" s="8" t="s">
        <v>136</v>
      </c>
      <c r="F45" s="9" t="s">
        <v>137</v>
      </c>
      <c r="G45" s="8" t="s">
        <v>138</v>
      </c>
      <c r="H45" s="8" t="s">
        <v>139</v>
      </c>
      <c r="J45" s="7"/>
    </row>
    <row r="46" spans="2:11" ht="9.75" customHeight="1" x14ac:dyDescent="0.25">
      <c r="B46" s="66"/>
      <c r="C46" s="15"/>
      <c r="D46" s="4"/>
      <c r="E46" s="5"/>
      <c r="F46" s="5"/>
      <c r="G46" s="5"/>
      <c r="H46" s="5"/>
    </row>
    <row r="47" spans="2:11" ht="22.5" customHeight="1" x14ac:dyDescent="0.25">
      <c r="B47" s="66"/>
      <c r="C47" s="85" t="s">
        <v>28</v>
      </c>
      <c r="D47" s="76" t="s">
        <v>29</v>
      </c>
      <c r="E47" s="77"/>
      <c r="F47" s="77"/>
      <c r="G47" s="77"/>
      <c r="H47" s="78"/>
      <c r="J47" s="6" t="s">
        <v>2</v>
      </c>
    </row>
    <row r="48" spans="2:11" ht="15" customHeight="1" x14ac:dyDescent="0.25">
      <c r="B48" s="66"/>
      <c r="C48" s="84"/>
      <c r="D48" s="8" t="s">
        <v>135</v>
      </c>
      <c r="E48" s="8" t="s">
        <v>136</v>
      </c>
      <c r="F48" s="9" t="s">
        <v>137</v>
      </c>
      <c r="G48" s="8" t="s">
        <v>138</v>
      </c>
      <c r="H48" s="8" t="s">
        <v>139</v>
      </c>
      <c r="J48" s="7"/>
    </row>
    <row r="49" spans="2:10" ht="9.75" customHeight="1" x14ac:dyDescent="0.25">
      <c r="B49" s="103"/>
      <c r="C49" s="16"/>
      <c r="D49" s="10"/>
      <c r="E49" s="11"/>
      <c r="F49" s="11"/>
      <c r="G49" s="11"/>
      <c r="H49" s="11"/>
    </row>
    <row r="50" spans="2:10" ht="22.5" customHeight="1" x14ac:dyDescent="0.25">
      <c r="B50" s="67" t="s">
        <v>30</v>
      </c>
      <c r="C50" s="83" t="s">
        <v>31</v>
      </c>
      <c r="D50" s="76" t="s">
        <v>32</v>
      </c>
      <c r="E50" s="77"/>
      <c r="F50" s="77"/>
      <c r="G50" s="77"/>
      <c r="H50" s="78"/>
      <c r="J50" s="6" t="s">
        <v>2</v>
      </c>
    </row>
    <row r="51" spans="2:10" ht="15" customHeight="1" x14ac:dyDescent="0.25">
      <c r="B51" s="68"/>
      <c r="C51" s="84"/>
      <c r="D51" s="8" t="s">
        <v>135</v>
      </c>
      <c r="E51" s="8" t="s">
        <v>136</v>
      </c>
      <c r="F51" s="9" t="s">
        <v>137</v>
      </c>
      <c r="G51" s="8" t="s">
        <v>138</v>
      </c>
      <c r="H51" s="8" t="s">
        <v>139</v>
      </c>
      <c r="J51" s="7"/>
    </row>
    <row r="52" spans="2:10" ht="9.75" customHeight="1" x14ac:dyDescent="0.25">
      <c r="B52" s="68"/>
      <c r="C52" s="15"/>
      <c r="D52" s="4"/>
      <c r="E52" s="5"/>
      <c r="F52" s="5"/>
      <c r="G52" s="5"/>
      <c r="H52" s="5"/>
    </row>
    <row r="53" spans="2:10" ht="22.5" customHeight="1" x14ac:dyDescent="0.25">
      <c r="B53" s="68"/>
      <c r="C53" s="85" t="s">
        <v>33</v>
      </c>
      <c r="D53" s="76" t="s">
        <v>34</v>
      </c>
      <c r="E53" s="77"/>
      <c r="F53" s="77"/>
      <c r="G53" s="77"/>
      <c r="H53" s="78"/>
      <c r="J53" s="6" t="s">
        <v>2</v>
      </c>
    </row>
    <row r="54" spans="2:10" ht="15" customHeight="1" x14ac:dyDescent="0.25">
      <c r="B54" s="68"/>
      <c r="C54" s="85"/>
      <c r="D54" s="8" t="s">
        <v>135</v>
      </c>
      <c r="E54" s="8" t="s">
        <v>136</v>
      </c>
      <c r="F54" s="9" t="s">
        <v>137</v>
      </c>
      <c r="G54" s="8" t="s">
        <v>138</v>
      </c>
      <c r="H54" s="8" t="s">
        <v>139</v>
      </c>
      <c r="J54" s="7"/>
    </row>
    <row r="55" spans="2:10" ht="9.75" customHeight="1" x14ac:dyDescent="0.25">
      <c r="B55" s="68"/>
      <c r="C55" s="15"/>
      <c r="D55" s="10"/>
      <c r="E55" s="11"/>
      <c r="F55" s="11"/>
      <c r="G55" s="11"/>
      <c r="H55" s="11"/>
    </row>
    <row r="56" spans="2:10" ht="22.5" customHeight="1" x14ac:dyDescent="0.25">
      <c r="B56" s="68"/>
      <c r="C56" s="85" t="s">
        <v>35</v>
      </c>
      <c r="D56" s="76" t="s">
        <v>36</v>
      </c>
      <c r="E56" s="77"/>
      <c r="F56" s="77"/>
      <c r="G56" s="77"/>
      <c r="H56" s="78"/>
      <c r="J56" s="6" t="s">
        <v>2</v>
      </c>
    </row>
    <row r="57" spans="2:10" ht="15" customHeight="1" x14ac:dyDescent="0.25">
      <c r="B57" s="69"/>
      <c r="C57" s="86"/>
      <c r="D57" s="8" t="s">
        <v>135</v>
      </c>
      <c r="E57" s="8" t="s">
        <v>136</v>
      </c>
      <c r="F57" s="9" t="s">
        <v>137</v>
      </c>
      <c r="G57" s="8" t="s">
        <v>138</v>
      </c>
      <c r="H57" s="8" t="s">
        <v>139</v>
      </c>
      <c r="J57" s="7"/>
    </row>
    <row r="58" spans="2:10" ht="22.5" customHeight="1" x14ac:dyDescent="0.25">
      <c r="B58" s="67" t="s">
        <v>37</v>
      </c>
      <c r="C58" s="83" t="s">
        <v>38</v>
      </c>
      <c r="D58" s="76" t="s">
        <v>39</v>
      </c>
      <c r="E58" s="77"/>
      <c r="F58" s="77"/>
      <c r="G58" s="77"/>
      <c r="H58" s="78"/>
      <c r="J58" s="6" t="s">
        <v>2</v>
      </c>
    </row>
    <row r="59" spans="2:10" ht="15" customHeight="1" x14ac:dyDescent="0.25">
      <c r="B59" s="68"/>
      <c r="C59" s="84"/>
      <c r="D59" s="8" t="s">
        <v>135</v>
      </c>
      <c r="E59" s="8" t="s">
        <v>136</v>
      </c>
      <c r="F59" s="9" t="s">
        <v>137</v>
      </c>
      <c r="G59" s="8" t="s">
        <v>138</v>
      </c>
      <c r="H59" s="8" t="s">
        <v>139</v>
      </c>
      <c r="J59" s="7"/>
    </row>
    <row r="60" spans="2:10" ht="9.75" customHeight="1" x14ac:dyDescent="0.25">
      <c r="B60" s="68"/>
      <c r="C60" s="15"/>
      <c r="D60" s="4"/>
      <c r="E60" s="5"/>
      <c r="F60" s="5"/>
      <c r="G60" s="5"/>
      <c r="H60" s="5"/>
    </row>
    <row r="61" spans="2:10" ht="22.5" customHeight="1" x14ac:dyDescent="0.25">
      <c r="B61" s="68"/>
      <c r="C61" s="85" t="s">
        <v>40</v>
      </c>
      <c r="D61" s="76" t="s">
        <v>41</v>
      </c>
      <c r="E61" s="77"/>
      <c r="F61" s="77"/>
      <c r="G61" s="77"/>
      <c r="H61" s="78"/>
      <c r="J61" s="6" t="s">
        <v>2</v>
      </c>
    </row>
    <row r="62" spans="2:10" ht="15" customHeight="1" x14ac:dyDescent="0.25">
      <c r="B62" s="68"/>
      <c r="C62" s="84"/>
      <c r="D62" s="8" t="s">
        <v>135</v>
      </c>
      <c r="E62" s="8" t="s">
        <v>136</v>
      </c>
      <c r="F62" s="9" t="s">
        <v>137</v>
      </c>
      <c r="G62" s="8" t="s">
        <v>138</v>
      </c>
      <c r="H62" s="8" t="s">
        <v>139</v>
      </c>
      <c r="J62" s="7"/>
    </row>
    <row r="63" spans="2:10" ht="22.5" customHeight="1" x14ac:dyDescent="0.25">
      <c r="B63" s="68"/>
      <c r="C63" s="85" t="s">
        <v>42</v>
      </c>
      <c r="D63" s="76" t="s">
        <v>43</v>
      </c>
      <c r="E63" s="77"/>
      <c r="F63" s="77"/>
      <c r="G63" s="77"/>
      <c r="H63" s="78"/>
      <c r="J63" s="6" t="s">
        <v>2</v>
      </c>
    </row>
    <row r="64" spans="2:10" ht="15" customHeight="1" x14ac:dyDescent="0.25">
      <c r="B64" s="69"/>
      <c r="C64" s="86"/>
      <c r="D64" s="8" t="s">
        <v>135</v>
      </c>
      <c r="E64" s="8" t="s">
        <v>136</v>
      </c>
      <c r="F64" s="9" t="s">
        <v>137</v>
      </c>
      <c r="G64" s="8" t="s">
        <v>138</v>
      </c>
      <c r="H64" s="8" t="s">
        <v>139</v>
      </c>
      <c r="J64" s="7"/>
    </row>
    <row r="65" spans="2:10" ht="25.5" customHeight="1" x14ac:dyDescent="0.25">
      <c r="B65" s="67" t="s">
        <v>37</v>
      </c>
      <c r="C65" s="83" t="s">
        <v>44</v>
      </c>
      <c r="D65" s="76" t="s">
        <v>45</v>
      </c>
      <c r="E65" s="77"/>
      <c r="F65" s="77"/>
      <c r="G65" s="77"/>
      <c r="H65" s="78"/>
      <c r="J65" s="6" t="s">
        <v>2</v>
      </c>
    </row>
    <row r="66" spans="2:10" ht="15" customHeight="1" x14ac:dyDescent="0.25">
      <c r="B66" s="68"/>
      <c r="C66" s="84"/>
      <c r="D66" s="8" t="s">
        <v>135</v>
      </c>
      <c r="E66" s="8" t="s">
        <v>136</v>
      </c>
      <c r="F66" s="9" t="s">
        <v>137</v>
      </c>
      <c r="G66" s="8" t="s">
        <v>138</v>
      </c>
      <c r="H66" s="8" t="s">
        <v>139</v>
      </c>
      <c r="J66" s="7"/>
    </row>
    <row r="67" spans="2:10" ht="9.75" customHeight="1" x14ac:dyDescent="0.25">
      <c r="B67" s="68"/>
      <c r="C67" s="15"/>
      <c r="D67" s="4"/>
      <c r="E67" s="5"/>
      <c r="F67" s="5"/>
      <c r="G67" s="5"/>
      <c r="H67" s="5"/>
    </row>
    <row r="68" spans="2:10" ht="22.5" customHeight="1" x14ac:dyDescent="0.25">
      <c r="B68" s="68"/>
      <c r="C68" s="85" t="s">
        <v>46</v>
      </c>
      <c r="D68" s="76" t="s">
        <v>47</v>
      </c>
      <c r="E68" s="77"/>
      <c r="F68" s="77"/>
      <c r="G68" s="77"/>
      <c r="H68" s="78"/>
      <c r="J68" s="6" t="s">
        <v>2</v>
      </c>
    </row>
    <row r="69" spans="2:10" ht="15" customHeight="1" x14ac:dyDescent="0.25">
      <c r="B69" s="68"/>
      <c r="C69" s="84"/>
      <c r="D69" s="8" t="s">
        <v>135</v>
      </c>
      <c r="E69" s="8" t="s">
        <v>136</v>
      </c>
      <c r="F69" s="9" t="s">
        <v>137</v>
      </c>
      <c r="G69" s="8" t="s">
        <v>138</v>
      </c>
      <c r="H69" s="8" t="s">
        <v>139</v>
      </c>
      <c r="J69" s="7"/>
    </row>
    <row r="70" spans="2:10" ht="9.75" customHeight="1" x14ac:dyDescent="0.25">
      <c r="B70" s="68"/>
      <c r="C70" s="15"/>
      <c r="D70" s="17"/>
    </row>
    <row r="71" spans="2:10" ht="22.5" customHeight="1" x14ac:dyDescent="0.25">
      <c r="B71" s="68"/>
      <c r="C71" s="85" t="s">
        <v>48</v>
      </c>
      <c r="D71" s="76" t="s">
        <v>49</v>
      </c>
      <c r="E71" s="77"/>
      <c r="F71" s="77"/>
      <c r="G71" s="77"/>
      <c r="H71" s="78"/>
      <c r="J71" s="6" t="s">
        <v>2</v>
      </c>
    </row>
    <row r="72" spans="2:10" ht="15" customHeight="1" x14ac:dyDescent="0.25">
      <c r="B72" s="68"/>
      <c r="C72" s="84"/>
      <c r="D72" s="8" t="s">
        <v>135</v>
      </c>
      <c r="E72" s="8" t="s">
        <v>136</v>
      </c>
      <c r="F72" s="9" t="s">
        <v>137</v>
      </c>
      <c r="G72" s="8" t="s">
        <v>138</v>
      </c>
      <c r="H72" s="8" t="s">
        <v>139</v>
      </c>
      <c r="J72" s="7"/>
    </row>
    <row r="73" spans="2:10" ht="9.75" customHeight="1" x14ac:dyDescent="0.25">
      <c r="B73" s="68"/>
      <c r="C73" s="15"/>
      <c r="D73" s="4"/>
      <c r="E73" s="5"/>
      <c r="F73" s="5"/>
      <c r="G73" s="5"/>
      <c r="H73" s="5"/>
    </row>
    <row r="74" spans="2:10" ht="22.5" customHeight="1" x14ac:dyDescent="0.25">
      <c r="B74" s="68"/>
      <c r="C74" s="85" t="s">
        <v>50</v>
      </c>
      <c r="D74" s="76" t="s">
        <v>51</v>
      </c>
      <c r="E74" s="77"/>
      <c r="F74" s="77"/>
      <c r="G74" s="77"/>
      <c r="H74" s="78"/>
      <c r="J74" s="6" t="s">
        <v>2</v>
      </c>
    </row>
    <row r="75" spans="2:10" ht="15" customHeight="1" x14ac:dyDescent="0.25">
      <c r="B75" s="68"/>
      <c r="C75" s="85"/>
      <c r="D75" s="8" t="s">
        <v>135</v>
      </c>
      <c r="E75" s="8" t="s">
        <v>136</v>
      </c>
      <c r="F75" s="9" t="s">
        <v>137</v>
      </c>
      <c r="G75" s="8" t="s">
        <v>138</v>
      </c>
      <c r="H75" s="8" t="s">
        <v>139</v>
      </c>
      <c r="J75" s="7"/>
    </row>
    <row r="76" spans="2:10" ht="9.75" customHeight="1" x14ac:dyDescent="0.25">
      <c r="B76" s="68"/>
      <c r="C76" s="15"/>
      <c r="D76" s="17"/>
    </row>
    <row r="77" spans="2:10" ht="22.5" customHeight="1" x14ac:dyDescent="0.25">
      <c r="B77" s="68"/>
      <c r="C77" s="85" t="s">
        <v>52</v>
      </c>
      <c r="D77" s="76" t="s">
        <v>53</v>
      </c>
      <c r="E77" s="77"/>
      <c r="F77" s="77"/>
      <c r="G77" s="77"/>
      <c r="H77" s="78"/>
      <c r="J77" s="6" t="s">
        <v>2</v>
      </c>
    </row>
    <row r="78" spans="2:10" ht="15" customHeight="1" x14ac:dyDescent="0.25">
      <c r="B78" s="68"/>
      <c r="C78" s="84"/>
      <c r="D78" s="8" t="s">
        <v>135</v>
      </c>
      <c r="E78" s="8" t="s">
        <v>136</v>
      </c>
      <c r="F78" s="9" t="s">
        <v>137</v>
      </c>
      <c r="G78" s="8" t="s">
        <v>138</v>
      </c>
      <c r="H78" s="8" t="s">
        <v>139</v>
      </c>
      <c r="J78" s="7"/>
    </row>
    <row r="79" spans="2:10" ht="9.75" customHeight="1" x14ac:dyDescent="0.25">
      <c r="B79" s="68"/>
      <c r="C79" s="15"/>
      <c r="D79" s="4"/>
      <c r="E79" s="5"/>
      <c r="F79" s="5"/>
      <c r="G79" s="5"/>
      <c r="H79" s="5"/>
    </row>
    <row r="80" spans="2:10" ht="22.5" customHeight="1" x14ac:dyDescent="0.25">
      <c r="B80" s="68"/>
      <c r="C80" s="85" t="s">
        <v>54</v>
      </c>
      <c r="D80" s="76" t="s">
        <v>55</v>
      </c>
      <c r="E80" s="77"/>
      <c r="F80" s="77"/>
      <c r="G80" s="77"/>
      <c r="H80" s="78"/>
      <c r="J80" s="6" t="s">
        <v>2</v>
      </c>
    </row>
    <row r="81" spans="2:10" ht="15" customHeight="1" x14ac:dyDescent="0.25">
      <c r="B81" s="68"/>
      <c r="C81" s="84"/>
      <c r="D81" s="8" t="s">
        <v>135</v>
      </c>
      <c r="E81" s="8" t="s">
        <v>136</v>
      </c>
      <c r="F81" s="9" t="s">
        <v>137</v>
      </c>
      <c r="G81" s="8" t="s">
        <v>138</v>
      </c>
      <c r="H81" s="8" t="s">
        <v>139</v>
      </c>
      <c r="J81" s="7"/>
    </row>
    <row r="82" spans="2:10" ht="9.75" customHeight="1" x14ac:dyDescent="0.25">
      <c r="B82" s="68"/>
      <c r="C82" s="15"/>
      <c r="D82" s="4"/>
      <c r="E82" s="5"/>
      <c r="F82" s="5"/>
      <c r="G82" s="5"/>
      <c r="H82" s="5"/>
    </row>
    <row r="83" spans="2:10" ht="22.5" customHeight="1" x14ac:dyDescent="0.25">
      <c r="B83" s="68"/>
      <c r="C83" s="85" t="s">
        <v>56</v>
      </c>
      <c r="D83" s="76" t="s">
        <v>57</v>
      </c>
      <c r="E83" s="77"/>
      <c r="F83" s="77"/>
      <c r="G83" s="77"/>
      <c r="H83" s="78"/>
      <c r="J83" s="6" t="s">
        <v>2</v>
      </c>
    </row>
    <row r="84" spans="2:10" ht="15" customHeight="1" x14ac:dyDescent="0.25">
      <c r="B84" s="69"/>
      <c r="C84" s="86"/>
      <c r="D84" s="8" t="s">
        <v>135</v>
      </c>
      <c r="E84" s="8" t="s">
        <v>136</v>
      </c>
      <c r="F84" s="9" t="s">
        <v>137</v>
      </c>
      <c r="G84" s="8" t="s">
        <v>138</v>
      </c>
      <c r="H84" s="8" t="s">
        <v>139</v>
      </c>
      <c r="J84" s="7"/>
    </row>
    <row r="85" spans="2:10" ht="22.5" customHeight="1" x14ac:dyDescent="0.25">
      <c r="B85" s="67" t="s">
        <v>58</v>
      </c>
      <c r="C85" s="83" t="s">
        <v>59</v>
      </c>
      <c r="D85" s="76" t="s">
        <v>60</v>
      </c>
      <c r="E85" s="77"/>
      <c r="F85" s="77"/>
      <c r="G85" s="77"/>
      <c r="H85" s="78"/>
      <c r="J85" s="6" t="s">
        <v>2</v>
      </c>
    </row>
    <row r="86" spans="2:10" ht="15" customHeight="1" x14ac:dyDescent="0.25">
      <c r="B86" s="68"/>
      <c r="C86" s="84"/>
      <c r="D86" s="8" t="s">
        <v>135</v>
      </c>
      <c r="E86" s="8" t="s">
        <v>136</v>
      </c>
      <c r="F86" s="9" t="s">
        <v>137</v>
      </c>
      <c r="G86" s="8" t="s">
        <v>138</v>
      </c>
      <c r="H86" s="8" t="s">
        <v>139</v>
      </c>
      <c r="J86" s="7"/>
    </row>
    <row r="87" spans="2:10" ht="9.75" customHeight="1" x14ac:dyDescent="0.25">
      <c r="B87" s="68"/>
      <c r="C87" s="15"/>
      <c r="D87" s="10"/>
      <c r="E87" s="11"/>
      <c r="F87" s="11"/>
      <c r="G87" s="11"/>
      <c r="H87" s="11"/>
    </row>
    <row r="88" spans="2:10" ht="22.5" customHeight="1" x14ac:dyDescent="0.25">
      <c r="B88" s="68"/>
      <c r="C88" s="85" t="s">
        <v>61</v>
      </c>
      <c r="D88" s="76" t="s">
        <v>62</v>
      </c>
      <c r="E88" s="77"/>
      <c r="F88" s="77"/>
      <c r="G88" s="77"/>
      <c r="H88" s="78"/>
      <c r="J88" s="6" t="s">
        <v>2</v>
      </c>
    </row>
    <row r="89" spans="2:10" ht="15" customHeight="1" x14ac:dyDescent="0.25">
      <c r="B89" s="68"/>
      <c r="C89" s="84"/>
      <c r="D89" s="8" t="s">
        <v>135</v>
      </c>
      <c r="E89" s="8" t="s">
        <v>136</v>
      </c>
      <c r="F89" s="9" t="s">
        <v>137</v>
      </c>
      <c r="G89" s="8" t="s">
        <v>138</v>
      </c>
      <c r="H89" s="8" t="s">
        <v>139</v>
      </c>
      <c r="J89" s="7"/>
    </row>
    <row r="90" spans="2:10" ht="9.75" customHeight="1" x14ac:dyDescent="0.25">
      <c r="B90" s="68"/>
      <c r="C90" s="15"/>
      <c r="D90" s="4"/>
      <c r="E90" s="5"/>
      <c r="F90" s="5"/>
      <c r="G90" s="5"/>
      <c r="H90" s="5"/>
    </row>
    <row r="91" spans="2:10" ht="22.5" customHeight="1" x14ac:dyDescent="0.25">
      <c r="B91" s="68"/>
      <c r="C91" s="85" t="s">
        <v>63</v>
      </c>
      <c r="D91" s="76" t="s">
        <v>64</v>
      </c>
      <c r="E91" s="77"/>
      <c r="F91" s="77"/>
      <c r="G91" s="77"/>
      <c r="H91" s="78"/>
      <c r="J91" s="6" t="s">
        <v>2</v>
      </c>
    </row>
    <row r="92" spans="2:10" ht="15" customHeight="1" x14ac:dyDescent="0.25">
      <c r="B92" s="69"/>
      <c r="C92" s="86"/>
      <c r="D92" s="8" t="s">
        <v>135</v>
      </c>
      <c r="E92" s="8" t="s">
        <v>136</v>
      </c>
      <c r="F92" s="9" t="s">
        <v>137</v>
      </c>
      <c r="G92" s="8" t="s">
        <v>138</v>
      </c>
      <c r="H92" s="8" t="s">
        <v>139</v>
      </c>
      <c r="J92" s="7"/>
    </row>
    <row r="93" spans="2:10" ht="22.5" customHeight="1" x14ac:dyDescent="0.25">
      <c r="B93" s="67" t="s">
        <v>65</v>
      </c>
      <c r="C93" s="83" t="s">
        <v>66</v>
      </c>
      <c r="D93" s="76" t="s">
        <v>67</v>
      </c>
      <c r="E93" s="77"/>
      <c r="F93" s="77"/>
      <c r="G93" s="77"/>
      <c r="H93" s="78"/>
      <c r="J93" s="6" t="s">
        <v>2</v>
      </c>
    </row>
    <row r="94" spans="2:10" ht="15" customHeight="1" x14ac:dyDescent="0.25">
      <c r="B94" s="68"/>
      <c r="C94" s="84"/>
      <c r="D94" s="8" t="s">
        <v>135</v>
      </c>
      <c r="E94" s="8" t="s">
        <v>136</v>
      </c>
      <c r="F94" s="9" t="s">
        <v>137</v>
      </c>
      <c r="G94" s="8" t="s">
        <v>138</v>
      </c>
      <c r="H94" s="8" t="s">
        <v>139</v>
      </c>
      <c r="J94" s="7"/>
    </row>
    <row r="95" spans="2:10" ht="9.75" customHeight="1" x14ac:dyDescent="0.25">
      <c r="B95" s="68"/>
      <c r="C95" s="15"/>
      <c r="D95" s="4"/>
      <c r="E95" s="5"/>
      <c r="F95" s="5"/>
      <c r="G95" s="5"/>
      <c r="H95" s="5"/>
    </row>
    <row r="96" spans="2:10" ht="22.5" customHeight="1" x14ac:dyDescent="0.25">
      <c r="B96" s="68"/>
      <c r="C96" s="85" t="s">
        <v>68</v>
      </c>
      <c r="D96" s="76" t="s">
        <v>69</v>
      </c>
      <c r="E96" s="77"/>
      <c r="F96" s="77"/>
      <c r="G96" s="77"/>
      <c r="H96" s="78"/>
      <c r="J96" s="6" t="s">
        <v>2</v>
      </c>
    </row>
    <row r="97" spans="2:10" ht="15" customHeight="1" x14ac:dyDescent="0.25">
      <c r="B97" s="68"/>
      <c r="C97" s="84"/>
      <c r="D97" s="8" t="s">
        <v>135</v>
      </c>
      <c r="E97" s="8" t="s">
        <v>136</v>
      </c>
      <c r="F97" s="9" t="s">
        <v>137</v>
      </c>
      <c r="G97" s="8" t="s">
        <v>138</v>
      </c>
      <c r="H97" s="8" t="s">
        <v>139</v>
      </c>
      <c r="J97" s="7"/>
    </row>
    <row r="98" spans="2:10" ht="9.75" customHeight="1" x14ac:dyDescent="0.25">
      <c r="B98" s="68"/>
      <c r="C98" s="15"/>
      <c r="D98" s="4"/>
      <c r="E98" s="5"/>
      <c r="F98" s="5"/>
      <c r="G98" s="5"/>
      <c r="H98" s="5"/>
    </row>
    <row r="99" spans="2:10" ht="22.5" customHeight="1" x14ac:dyDescent="0.25">
      <c r="B99" s="68"/>
      <c r="C99" s="85" t="s">
        <v>70</v>
      </c>
      <c r="D99" s="76" t="s">
        <v>71</v>
      </c>
      <c r="E99" s="77"/>
      <c r="F99" s="77"/>
      <c r="G99" s="77"/>
      <c r="H99" s="78"/>
      <c r="J99" s="6" t="s">
        <v>2</v>
      </c>
    </row>
    <row r="100" spans="2:10" ht="15" customHeight="1" x14ac:dyDescent="0.25">
      <c r="B100" s="68"/>
      <c r="C100" s="85"/>
      <c r="D100" s="8" t="s">
        <v>135</v>
      </c>
      <c r="E100" s="8" t="s">
        <v>136</v>
      </c>
      <c r="F100" s="9" t="s">
        <v>137</v>
      </c>
      <c r="G100" s="8" t="s">
        <v>138</v>
      </c>
      <c r="H100" s="8" t="s">
        <v>139</v>
      </c>
      <c r="J100" s="7"/>
    </row>
    <row r="101" spans="2:10" ht="22.5" customHeight="1" x14ac:dyDescent="0.25">
      <c r="B101" s="67" t="s">
        <v>72</v>
      </c>
      <c r="C101" s="83" t="s">
        <v>73</v>
      </c>
      <c r="D101" s="76" t="s">
        <v>74</v>
      </c>
      <c r="E101" s="77"/>
      <c r="F101" s="77"/>
      <c r="G101" s="77"/>
      <c r="H101" s="78"/>
      <c r="J101" s="6" t="s">
        <v>2</v>
      </c>
    </row>
    <row r="102" spans="2:10" ht="15" customHeight="1" x14ac:dyDescent="0.25">
      <c r="B102" s="68"/>
      <c r="C102" s="84"/>
      <c r="D102" s="8" t="s">
        <v>135</v>
      </c>
      <c r="E102" s="8" t="s">
        <v>136</v>
      </c>
      <c r="F102" s="9" t="s">
        <v>137</v>
      </c>
      <c r="G102" s="8" t="s">
        <v>138</v>
      </c>
      <c r="H102" s="8" t="s">
        <v>139</v>
      </c>
      <c r="J102" s="7"/>
    </row>
    <row r="103" spans="2:10" ht="9.75" customHeight="1" x14ac:dyDescent="0.25">
      <c r="B103" s="68"/>
      <c r="C103" s="15"/>
      <c r="D103" s="4"/>
      <c r="E103" s="5"/>
      <c r="F103" s="5"/>
      <c r="G103" s="5"/>
      <c r="H103" s="5"/>
    </row>
    <row r="104" spans="2:10" ht="22.5" customHeight="1" x14ac:dyDescent="0.25">
      <c r="B104" s="68"/>
      <c r="C104" s="85" t="s">
        <v>75</v>
      </c>
      <c r="D104" s="76" t="s">
        <v>76</v>
      </c>
      <c r="E104" s="77"/>
      <c r="F104" s="77"/>
      <c r="G104" s="77"/>
      <c r="H104" s="78"/>
      <c r="J104" s="6" t="s">
        <v>2</v>
      </c>
    </row>
    <row r="105" spans="2:10" ht="15" customHeight="1" x14ac:dyDescent="0.25">
      <c r="B105" s="68"/>
      <c r="C105" s="84"/>
      <c r="D105" s="8" t="s">
        <v>135</v>
      </c>
      <c r="E105" s="8" t="s">
        <v>136</v>
      </c>
      <c r="F105" s="9" t="s">
        <v>137</v>
      </c>
      <c r="G105" s="8" t="s">
        <v>138</v>
      </c>
      <c r="H105" s="8" t="s">
        <v>139</v>
      </c>
      <c r="J105" s="7"/>
    </row>
    <row r="106" spans="2:10" ht="20.25" customHeight="1" x14ac:dyDescent="0.25">
      <c r="B106" s="69"/>
      <c r="C106" s="16"/>
      <c r="D106" s="10"/>
      <c r="E106" s="11"/>
      <c r="F106" s="11"/>
      <c r="G106" s="11"/>
      <c r="H106" s="11"/>
    </row>
    <row r="107" spans="2:10" ht="22.5" customHeight="1" x14ac:dyDescent="0.25">
      <c r="B107" s="67" t="s">
        <v>77</v>
      </c>
      <c r="C107" s="83" t="s">
        <v>78</v>
      </c>
      <c r="D107" s="76" t="s">
        <v>79</v>
      </c>
      <c r="E107" s="77"/>
      <c r="F107" s="77"/>
      <c r="G107" s="77"/>
      <c r="H107" s="78"/>
      <c r="J107" s="6" t="s">
        <v>2</v>
      </c>
    </row>
    <row r="108" spans="2:10" ht="15" customHeight="1" x14ac:dyDescent="0.25">
      <c r="B108" s="68"/>
      <c r="C108" s="84"/>
      <c r="D108" s="8" t="s">
        <v>135</v>
      </c>
      <c r="E108" s="8" t="s">
        <v>136</v>
      </c>
      <c r="F108" s="9" t="s">
        <v>137</v>
      </c>
      <c r="G108" s="8" t="s">
        <v>138</v>
      </c>
      <c r="H108" s="8" t="s">
        <v>139</v>
      </c>
      <c r="J108" s="7"/>
    </row>
    <row r="109" spans="2:10" ht="9.75" customHeight="1" x14ac:dyDescent="0.25">
      <c r="B109" s="68"/>
      <c r="C109" s="15"/>
      <c r="D109" s="4"/>
      <c r="E109" s="5"/>
      <c r="F109" s="5"/>
      <c r="G109" s="5"/>
      <c r="H109" s="5"/>
    </row>
    <row r="110" spans="2:10" ht="22.5" customHeight="1" x14ac:dyDescent="0.25">
      <c r="B110" s="68"/>
      <c r="C110" s="85" t="s">
        <v>80</v>
      </c>
      <c r="D110" s="76" t="s">
        <v>81</v>
      </c>
      <c r="E110" s="77"/>
      <c r="F110" s="77"/>
      <c r="G110" s="77"/>
      <c r="H110" s="78"/>
      <c r="J110" s="6" t="s">
        <v>2</v>
      </c>
    </row>
    <row r="111" spans="2:10" ht="30.75" customHeight="1" x14ac:dyDescent="0.25">
      <c r="B111" s="69"/>
      <c r="C111" s="86"/>
      <c r="D111" s="8" t="s">
        <v>135</v>
      </c>
      <c r="E111" s="8" t="s">
        <v>136</v>
      </c>
      <c r="F111" s="9" t="s">
        <v>137</v>
      </c>
      <c r="G111" s="8" t="s">
        <v>138</v>
      </c>
      <c r="H111" s="8" t="s">
        <v>139</v>
      </c>
      <c r="J111" s="7"/>
    </row>
  </sheetData>
  <mergeCells count="91">
    <mergeCell ref="B58:B64"/>
    <mergeCell ref="B65:B84"/>
    <mergeCell ref="C37:C38"/>
    <mergeCell ref="B85:B92"/>
    <mergeCell ref="B93:B100"/>
    <mergeCell ref="C93:C94"/>
    <mergeCell ref="C41:C42"/>
    <mergeCell ref="C44:C45"/>
    <mergeCell ref="C96:C97"/>
    <mergeCell ref="B101:B106"/>
    <mergeCell ref="B107:B111"/>
    <mergeCell ref="C53:C54"/>
    <mergeCell ref="C74:C75"/>
    <mergeCell ref="C99:C100"/>
    <mergeCell ref="C58:C59"/>
    <mergeCell ref="C61:C62"/>
    <mergeCell ref="C63:C64"/>
    <mergeCell ref="C65:C66"/>
    <mergeCell ref="C68:C69"/>
    <mergeCell ref="C71:C72"/>
    <mergeCell ref="C77:C78"/>
    <mergeCell ref="C80:C81"/>
    <mergeCell ref="C85:C86"/>
    <mergeCell ref="C88:C89"/>
    <mergeCell ref="C91:C92"/>
    <mergeCell ref="D101:H101"/>
    <mergeCell ref="D104:H104"/>
    <mergeCell ref="D107:H107"/>
    <mergeCell ref="B17:C17"/>
    <mergeCell ref="B18:C18"/>
    <mergeCell ref="B37:B49"/>
    <mergeCell ref="C47:C48"/>
    <mergeCell ref="C50:C51"/>
    <mergeCell ref="C56:C57"/>
    <mergeCell ref="B21:L21"/>
    <mergeCell ref="D44:H44"/>
    <mergeCell ref="D25:H25"/>
    <mergeCell ref="C25:C26"/>
    <mergeCell ref="C28:C29"/>
    <mergeCell ref="C31:C32"/>
    <mergeCell ref="C34:C35"/>
    <mergeCell ref="D85:H85"/>
    <mergeCell ref="D88:H88"/>
    <mergeCell ref="D91:H91"/>
    <mergeCell ref="D110:H110"/>
    <mergeCell ref="B8:I8"/>
    <mergeCell ref="B10:C10"/>
    <mergeCell ref="D10:I10"/>
    <mergeCell ref="B11:C11"/>
    <mergeCell ref="B12:C12"/>
    <mergeCell ref="B13:C13"/>
    <mergeCell ref="B14:C14"/>
    <mergeCell ref="B15:C15"/>
    <mergeCell ref="B16:C16"/>
    <mergeCell ref="D93:H93"/>
    <mergeCell ref="D96:H96"/>
    <mergeCell ref="D99:H99"/>
    <mergeCell ref="D68:H68"/>
    <mergeCell ref="D71:H71"/>
    <mergeCell ref="D74:H74"/>
    <mergeCell ref="D80:H80"/>
    <mergeCell ref="D83:H83"/>
    <mergeCell ref="C101:C102"/>
    <mergeCell ref="C104:C105"/>
    <mergeCell ref="C107:C108"/>
    <mergeCell ref="C110:C111"/>
    <mergeCell ref="D11:I11"/>
    <mergeCell ref="D12:I12"/>
    <mergeCell ref="D13:I13"/>
    <mergeCell ref="D14:I14"/>
    <mergeCell ref="D15:I15"/>
    <mergeCell ref="C83:C84"/>
    <mergeCell ref="D77:H77"/>
    <mergeCell ref="D56:H56"/>
    <mergeCell ref="D58:H58"/>
    <mergeCell ref="D61:H61"/>
    <mergeCell ref="D63:H63"/>
    <mergeCell ref="D65:H65"/>
    <mergeCell ref="B25:B35"/>
    <mergeCell ref="B50:B57"/>
    <mergeCell ref="D16:I16"/>
    <mergeCell ref="D17:I17"/>
    <mergeCell ref="D18:I18"/>
    <mergeCell ref="D28:H28"/>
    <mergeCell ref="D31:H31"/>
    <mergeCell ref="D34:H34"/>
    <mergeCell ref="D37:H37"/>
    <mergeCell ref="D41:H41"/>
    <mergeCell ref="D47:H47"/>
    <mergeCell ref="D50:H50"/>
    <mergeCell ref="D53:H53"/>
  </mergeCells>
  <phoneticPr fontId="11" type="noConversion"/>
  <pageMargins left="0.23622047244094491" right="0.23622047244094491" top="0.22916666666666666" bottom="0.74803149606299213" header="0.31496062992125984" footer="0.31496062992125984"/>
  <pageSetup scale="99" orientation="landscape" r:id="rId1"/>
  <headerFooter>
    <oddFooter>&amp;CNombre y Firma del Observador</oddFooter>
  </headerFooter>
  <rowBreaks count="2" manualBreakCount="2">
    <brk id="64" max="9" man="1"/>
    <brk id="92" max="9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3"/>
  <sheetViews>
    <sheetView showGridLines="0" topLeftCell="A2" workbookViewId="0">
      <selection activeCell="F5" sqref="F5"/>
    </sheetView>
  </sheetViews>
  <sheetFormatPr baseColWidth="10" defaultColWidth="11.42578125" defaultRowHeight="15" x14ac:dyDescent="0.25"/>
  <cols>
    <col min="1" max="1" width="24.42578125" style="19" customWidth="1"/>
    <col min="2" max="2" width="11.140625" style="45" customWidth="1"/>
    <col min="3" max="3" width="6" style="19" hidden="1" customWidth="1"/>
    <col min="4" max="4" width="11.85546875" style="19" hidden="1" customWidth="1"/>
    <col min="5" max="5" width="6" style="19" customWidth="1"/>
    <col min="6" max="6" width="11" style="19" customWidth="1"/>
    <col min="7" max="7" width="6" style="19" hidden="1" customWidth="1"/>
    <col min="8" max="8" width="11" style="19" hidden="1" customWidth="1"/>
    <col min="9" max="9" width="11.85546875" style="19" bestFit="1" customWidth="1"/>
    <col min="10" max="11" width="11.42578125" style="19"/>
    <col min="12" max="12" width="11.42578125" style="46"/>
    <col min="13" max="13" width="15.42578125" style="46" customWidth="1"/>
    <col min="14" max="16384" width="11.42578125" style="46"/>
  </cols>
  <sheetData>
    <row r="1" spans="1:10" ht="32.25" customHeight="1" x14ac:dyDescent="0.25">
      <c r="A1" s="118" t="s">
        <v>82</v>
      </c>
      <c r="B1" s="118"/>
      <c r="C1" s="118"/>
      <c r="D1" s="118"/>
      <c r="E1" s="118"/>
      <c r="F1" s="118"/>
      <c r="G1" s="118"/>
      <c r="H1" s="118"/>
      <c r="I1" s="18"/>
      <c r="J1" s="18"/>
    </row>
    <row r="2" spans="1:10" ht="15" customHeight="1" thickBot="1" x14ac:dyDescent="0.3">
      <c r="A2" s="18"/>
      <c r="B2" s="18"/>
      <c r="C2" s="18"/>
      <c r="D2" s="18"/>
      <c r="E2" s="18"/>
      <c r="F2" s="18"/>
      <c r="G2" s="18"/>
      <c r="H2" s="18"/>
    </row>
    <row r="3" spans="1:10" ht="22.5" customHeight="1" thickBot="1" x14ac:dyDescent="0.3">
      <c r="A3" s="119" t="s">
        <v>83</v>
      </c>
      <c r="B3" s="121" t="s">
        <v>84</v>
      </c>
      <c r="C3" s="123" t="s">
        <v>85</v>
      </c>
      <c r="D3" s="124"/>
      <c r="E3" s="125" t="s">
        <v>86</v>
      </c>
      <c r="F3" s="126"/>
      <c r="G3" s="125" t="s">
        <v>87</v>
      </c>
      <c r="H3" s="126"/>
    </row>
    <row r="4" spans="1:10" ht="20.25" customHeight="1" thickBot="1" x14ac:dyDescent="0.3">
      <c r="A4" s="120"/>
      <c r="B4" s="122"/>
      <c r="C4" s="20" t="s">
        <v>88</v>
      </c>
      <c r="D4" s="20" t="s">
        <v>89</v>
      </c>
      <c r="E4" s="20" t="s">
        <v>88</v>
      </c>
      <c r="F4" s="20" t="s">
        <v>89</v>
      </c>
      <c r="G4" s="20" t="s">
        <v>88</v>
      </c>
      <c r="H4" s="20" t="s">
        <v>89</v>
      </c>
    </row>
    <row r="5" spans="1:10" ht="15.75" customHeight="1" x14ac:dyDescent="0.25">
      <c r="A5" s="115" t="s">
        <v>90</v>
      </c>
      <c r="B5" s="112">
        <v>1.1000000000000001</v>
      </c>
      <c r="C5" s="21">
        <v>3</v>
      </c>
      <c r="D5" s="48">
        <f>IF([1]Autoevaluación!G23="A",5,IF([1]Autoevaluación!G23="B",4,IF([1]Autoevaluación!G23="C",3,IF([1]Autoevaluación!G23="D",2,IF([1]Autoevaluación!G23="E",1,0)))))</f>
        <v>0</v>
      </c>
      <c r="E5" s="21" t="s">
        <v>91</v>
      </c>
      <c r="F5" s="48">
        <f>[1]Coevaluación!H21</f>
        <v>0</v>
      </c>
      <c r="G5" s="21">
        <v>2</v>
      </c>
      <c r="H5" s="48">
        <f>IF([1]Heteroevaluación!G9="e",5, IF([1]Heteroevaluación!G9="d",4,IF([1]Heteroevaluación!G9="c",3,IF([1]Heteroevaluación!G9="b",2,IF([1]Heteroevaluación!G9="a",1,0)))))</f>
        <v>0</v>
      </c>
    </row>
    <row r="6" spans="1:10" ht="15.75" customHeight="1" x14ac:dyDescent="0.25">
      <c r="A6" s="116"/>
      <c r="B6" s="113"/>
      <c r="C6" s="22">
        <v>6</v>
      </c>
      <c r="D6" s="49">
        <f>IF([1]Autoevaluación!G13="A",5,IF([1]Autoevaluación!G13="B",4,IF([1]Autoevaluación!G13="C",3,IF([1]Autoevaluación!G13="D",2,IF([1]Autoevaluación!G13="E",1,0)))))</f>
        <v>0</v>
      </c>
      <c r="E6" s="22"/>
      <c r="F6" s="49"/>
      <c r="G6" s="22">
        <v>24</v>
      </c>
      <c r="H6" s="49">
        <f>IF([1]Heteroevaluación!G12="e",5, IF([1]Heteroevaluación!G12="d",4,IF([1]Heteroevaluación!G12="c",3,IF([1]Heteroevaluación!G12="b",2,IF([1]Heteroevaluación!G12="a",1,0)))))</f>
        <v>0</v>
      </c>
    </row>
    <row r="7" spans="1:10" ht="15.75" customHeight="1" thickBot="1" x14ac:dyDescent="0.3">
      <c r="A7" s="116"/>
      <c r="B7" s="114"/>
      <c r="C7" s="23"/>
      <c r="D7" s="50"/>
      <c r="E7" s="23"/>
      <c r="F7" s="50"/>
      <c r="G7" s="24"/>
      <c r="H7" s="25"/>
    </row>
    <row r="8" spans="1:10" ht="15.75" customHeight="1" thickBot="1" x14ac:dyDescent="0.3">
      <c r="A8" s="116"/>
      <c r="B8" s="26" t="s">
        <v>92</v>
      </c>
      <c r="C8" s="27">
        <f>COUNT(C5:C7)</f>
        <v>2</v>
      </c>
      <c r="D8" s="28">
        <f>SUM(D5:D7)</f>
        <v>0</v>
      </c>
      <c r="E8" s="27">
        <f>COUNTA(E5:E7)</f>
        <v>1</v>
      </c>
      <c r="F8" s="28">
        <f>SUM(F5:F7)</f>
        <v>0</v>
      </c>
      <c r="G8" s="27">
        <f>COUNT(G5:G7)</f>
        <v>2</v>
      </c>
      <c r="H8" s="28">
        <f>SUM(H5:H7)</f>
        <v>0</v>
      </c>
    </row>
    <row r="9" spans="1:10" ht="15.75" customHeight="1" x14ac:dyDescent="0.25">
      <c r="A9" s="116"/>
      <c r="B9" s="112">
        <v>1.2</v>
      </c>
      <c r="C9" s="21">
        <v>2</v>
      </c>
      <c r="D9" s="48">
        <f>IF([1]Autoevaluación!G20="A",5,IF([1]Autoevaluación!G20="B",4,IF([1]Autoevaluación!G20="C",3,IF([1]Autoevaluación!G20="D",2,IF([1]Autoevaluación!G20="E",1,0)))))</f>
        <v>0</v>
      </c>
      <c r="E9" s="21" t="s">
        <v>93</v>
      </c>
      <c r="F9" s="48">
        <f>[1]Coevaluación!H22</f>
        <v>0</v>
      </c>
      <c r="G9" s="21">
        <v>1</v>
      </c>
      <c r="H9" s="48">
        <f>IF([1]Heteroevaluación!G13="e",5, IF([1]Heteroevaluación!G13="d",4,IF([1]Heteroevaluación!G13="c",3,IF([1]Heteroevaluación!G13="b",2,IF([1]Heteroevaluación!G13="a",1,0)))))</f>
        <v>0</v>
      </c>
    </row>
    <row r="10" spans="1:10" ht="15.75" customHeight="1" x14ac:dyDescent="0.25">
      <c r="A10" s="116"/>
      <c r="B10" s="113"/>
      <c r="C10" s="22">
        <v>1</v>
      </c>
      <c r="D10" s="49">
        <f>IF([1]Autoevaluación!G17="A",5,IF([1]Autoevaluación!G17="B",4,IF([1]Autoevaluación!G17="C",3,IF([1]Autoevaluación!G17="D",2,IF([1]Autoevaluación!G17="E",1,0)))))</f>
        <v>0</v>
      </c>
      <c r="E10" s="22"/>
      <c r="F10" s="49"/>
      <c r="G10" s="22">
        <v>24</v>
      </c>
      <c r="H10" s="49">
        <f>IF([1]Heteroevaluación!G16="e",5, IF([1]Heteroevaluación!G16="d",4,IF([1]Heteroevaluación!G16="c",3,IF([1]Heteroevaluación!G16="b",2,IF([1]Heteroevaluación!G16="a",1,0)))))</f>
        <v>0</v>
      </c>
    </row>
    <row r="11" spans="1:10" ht="15.75" hidden="1" customHeight="1" x14ac:dyDescent="0.25">
      <c r="A11" s="116"/>
      <c r="B11" s="113"/>
      <c r="C11" s="22"/>
      <c r="D11" s="49"/>
      <c r="E11" s="22"/>
      <c r="F11" s="49"/>
      <c r="G11" s="22">
        <v>4</v>
      </c>
      <c r="H11" s="49">
        <f>IF([1]Heteroevaluación!G32="e",5, IF([1]Heteroevaluación!G32="d",4,IF([1]Heteroevaluación!G32="c",3,IF([1]Heteroevaluación!G32="b",2,IF([1]Heteroevaluación!G32="a",1,0)))))</f>
        <v>0</v>
      </c>
    </row>
    <row r="12" spans="1:10" ht="15.75" customHeight="1" thickBot="1" x14ac:dyDescent="0.3">
      <c r="A12" s="116"/>
      <c r="B12" s="114"/>
      <c r="C12" s="23"/>
      <c r="D12" s="50"/>
      <c r="E12" s="23"/>
      <c r="F12" s="50"/>
      <c r="G12" s="23"/>
      <c r="H12" s="50"/>
    </row>
    <row r="13" spans="1:10" ht="15.75" customHeight="1" thickBot="1" x14ac:dyDescent="0.3">
      <c r="A13" s="116"/>
      <c r="B13" s="29" t="s">
        <v>92</v>
      </c>
      <c r="C13" s="30">
        <f>COUNT(C9:C12)</f>
        <v>2</v>
      </c>
      <c r="D13" s="31">
        <f>SUM(D9:D12)</f>
        <v>0</v>
      </c>
      <c r="E13" s="30">
        <f>COUNTA(E9:E12)</f>
        <v>1</v>
      </c>
      <c r="F13" s="31">
        <f>SUM(F9:F12)</f>
        <v>0</v>
      </c>
      <c r="G13" s="30">
        <f>COUNT(G9:G12)</f>
        <v>3</v>
      </c>
      <c r="H13" s="31">
        <f>SUM(H9:H12)</f>
        <v>0</v>
      </c>
    </row>
    <row r="14" spans="1:10" ht="15.75" customHeight="1" x14ac:dyDescent="0.25">
      <c r="A14" s="116"/>
      <c r="B14" s="112">
        <v>1.3</v>
      </c>
      <c r="C14" s="22">
        <v>3</v>
      </c>
      <c r="D14" s="49">
        <f>IF([1]Autoevaluación!G23="A",5,IF([1]Autoevaluación!G23="B",4,IF([1]Autoevaluación!G23="C",3,IF([1]Autoevaluación!G23="D",2,IF([1]Autoevaluación!G23="E",1,0)))))</f>
        <v>0</v>
      </c>
      <c r="E14" s="22" t="s">
        <v>94</v>
      </c>
      <c r="F14" s="49">
        <f>[1]Coevaluación!H23</f>
        <v>0</v>
      </c>
      <c r="G14" s="22">
        <v>2</v>
      </c>
      <c r="H14" s="48">
        <f>IF([1]Heteroevaluación!G18="e",5, IF([1]Heteroevaluación!G18="d",4,IF([1]Heteroevaluación!G18="c",3,IF([1]Heteroevaluación!G18="b",2,IF([1]Heteroevaluación!G18="a",1,0)))))</f>
        <v>0</v>
      </c>
    </row>
    <row r="15" spans="1:10" ht="15.75" customHeight="1" x14ac:dyDescent="0.25">
      <c r="A15" s="116"/>
      <c r="B15" s="113"/>
      <c r="C15" s="22">
        <v>6</v>
      </c>
      <c r="D15" s="49">
        <f>IF([1]Autoevaluación!G32="A",5,IF([1]Autoevaluación!G32="B",4,IF([1]Autoevaluación!G32="C",3,IF([1]Autoevaluación!G32="D",2,IF([1]Autoevaluación!G32="E",1,0)))))</f>
        <v>0</v>
      </c>
      <c r="E15" s="22"/>
      <c r="F15" s="49"/>
      <c r="G15" s="22">
        <v>24</v>
      </c>
      <c r="H15" s="49">
        <f>IF([1]Heteroevaluación!G21="e",5, IF([1]Heteroevaluación!G21="d",4,IF([1]Heteroevaluación!G21="c",3,IF([1]Heteroevaluación!G21="b",2,IF([1]Heteroevaluación!G21="a",1,0)))))</f>
        <v>0</v>
      </c>
    </row>
    <row r="16" spans="1:10" ht="15.75" customHeight="1" thickBot="1" x14ac:dyDescent="0.3">
      <c r="A16" s="116"/>
      <c r="B16" s="114"/>
      <c r="C16" s="23"/>
      <c r="D16" s="50"/>
      <c r="E16" s="23"/>
      <c r="F16" s="50"/>
      <c r="G16" s="24"/>
      <c r="H16" s="25"/>
    </row>
    <row r="17" spans="1:10" ht="15.75" customHeight="1" thickBot="1" x14ac:dyDescent="0.3">
      <c r="A17" s="116"/>
      <c r="B17" s="29" t="s">
        <v>92</v>
      </c>
      <c r="C17" s="30">
        <f>COUNT(C14:C16)</f>
        <v>2</v>
      </c>
      <c r="D17" s="31">
        <f>SUM(D14:D16)</f>
        <v>0</v>
      </c>
      <c r="E17" s="30">
        <f>COUNTA(E14:E16)</f>
        <v>1</v>
      </c>
      <c r="F17" s="31">
        <f>SUM(F14:F16)</f>
        <v>0</v>
      </c>
      <c r="G17" s="30">
        <f>COUNT(G14:G16)</f>
        <v>2</v>
      </c>
      <c r="H17" s="31">
        <f>SUM(H14:H16)</f>
        <v>0</v>
      </c>
    </row>
    <row r="18" spans="1:10" ht="15.75" customHeight="1" x14ac:dyDescent="0.25">
      <c r="A18" s="116"/>
      <c r="B18" s="112">
        <v>1.4</v>
      </c>
      <c r="C18" s="21">
        <v>26</v>
      </c>
      <c r="D18" s="48">
        <f>IF([1]Autoevaluación!G92="A",5,IF([1]Autoevaluación!G92="B",4,IF([1]Autoevaluación!G92="C",3,IF([1]Autoevaluación!G92="D",2,IF([1]Autoevaluación!G92="E",1,0)))))</f>
        <v>0</v>
      </c>
      <c r="E18" s="32"/>
      <c r="F18" s="109" t="s">
        <v>95</v>
      </c>
      <c r="G18" s="21">
        <v>25</v>
      </c>
      <c r="H18" s="48">
        <f>IF([1]Heteroevaluación!G22="e",5, IF([1]Heteroevaluación!G22="d",4,IF([1]Heteroevaluación!G22="c",3,IF([1]Heteroevaluación!G22="b",2,IF([1]Heteroevaluación!G22="a",1,0)))))</f>
        <v>0</v>
      </c>
    </row>
    <row r="19" spans="1:10" ht="15.75" customHeight="1" x14ac:dyDescent="0.25">
      <c r="A19" s="116"/>
      <c r="B19" s="113"/>
      <c r="C19" s="22">
        <v>41</v>
      </c>
      <c r="D19" s="49">
        <f>IF([1]Autoevaluación!G137="A",5,IF([1]Autoevaluación!G137="B",4,IF([1]Autoevaluación!G137="C",3,IF([1]Autoevaluación!G137="D",2,IF([1]Autoevaluación!G137="E",1,0)))))</f>
        <v>0</v>
      </c>
      <c r="E19" s="33"/>
      <c r="F19" s="110"/>
      <c r="G19" s="22"/>
      <c r="H19" s="49"/>
    </row>
    <row r="20" spans="1:10" ht="15.75" customHeight="1" thickBot="1" x14ac:dyDescent="0.3">
      <c r="A20" s="116"/>
      <c r="B20" s="114"/>
      <c r="C20" s="23"/>
      <c r="D20" s="50"/>
      <c r="E20" s="24"/>
      <c r="F20" s="111"/>
      <c r="G20" s="23"/>
      <c r="H20" s="50"/>
    </row>
    <row r="21" spans="1:10" ht="15.75" customHeight="1" thickBot="1" x14ac:dyDescent="0.3">
      <c r="A21" s="116"/>
      <c r="B21" s="29" t="s">
        <v>92</v>
      </c>
      <c r="C21" s="30">
        <f>COUNT(C18:C20)</f>
        <v>2</v>
      </c>
      <c r="D21" s="31">
        <f>SUM(D18:D20)</f>
        <v>0</v>
      </c>
      <c r="E21" s="30">
        <f>COUNTA(E18:E20)</f>
        <v>0</v>
      </c>
      <c r="F21" s="31">
        <f>SUM(F18:F20)</f>
        <v>0</v>
      </c>
      <c r="G21" s="30">
        <f>COUNT(G18:G20)</f>
        <v>1</v>
      </c>
      <c r="H21" s="31">
        <f>SUM(H18:H20)</f>
        <v>0</v>
      </c>
    </row>
    <row r="22" spans="1:10" ht="15.75" customHeight="1" x14ac:dyDescent="0.25">
      <c r="A22" s="116"/>
      <c r="B22" s="112">
        <v>1.5</v>
      </c>
      <c r="C22" s="21">
        <v>15</v>
      </c>
      <c r="D22" s="48">
        <f>IF([1]Autoevaluación!G59="A",5,IF([1]Autoevaluación!G59="B",4,IF([1]Autoevaluación!G59="C",3,IF([1]Autoevaluación!G59="D",2,IF([1]Autoevaluación!G59="E",1,0)))))</f>
        <v>0</v>
      </c>
      <c r="E22" s="21" t="s">
        <v>96</v>
      </c>
      <c r="F22" s="48">
        <f>[1]Coevaluación!H24</f>
        <v>0</v>
      </c>
      <c r="G22" s="21">
        <v>1</v>
      </c>
      <c r="H22" s="48">
        <f>IF([1]Heteroevaluación!G26="e",5, IF([1]Heteroevaluación!G26="d",4,IF([1]Heteroevaluación!G26="c",3,IF([1]Heteroevaluación!G26="b",2,IF([1]Heteroevaluación!G26="a",1,0)))))</f>
        <v>0</v>
      </c>
    </row>
    <row r="23" spans="1:10" ht="15.75" customHeight="1" x14ac:dyDescent="0.25">
      <c r="A23" s="116"/>
      <c r="B23" s="113"/>
      <c r="C23" s="22">
        <v>26</v>
      </c>
      <c r="D23" s="49">
        <f>IF([1]Autoevaluación!G92="A",5,IF([1]Autoevaluación!G92="B",4,IF([1]Autoevaluación!G92="C",3,IF([1]Autoevaluación!G92="D",2,IF([1]Autoevaluación!G92="E",1,0)))))</f>
        <v>0</v>
      </c>
      <c r="E23" s="22"/>
      <c r="F23" s="49"/>
      <c r="G23" s="22"/>
      <c r="H23" s="49"/>
    </row>
    <row r="24" spans="1:10" ht="15.75" customHeight="1" thickBot="1" x14ac:dyDescent="0.3">
      <c r="A24" s="116"/>
      <c r="B24" s="114"/>
      <c r="C24" s="23"/>
      <c r="D24" s="50"/>
      <c r="E24" s="23"/>
      <c r="F24" s="50"/>
      <c r="G24" s="23"/>
      <c r="H24" s="50"/>
    </row>
    <row r="25" spans="1:10" ht="15.75" customHeight="1" thickBot="1" x14ac:dyDescent="0.3">
      <c r="A25" s="116"/>
      <c r="B25" s="29" t="s">
        <v>92</v>
      </c>
      <c r="C25" s="30">
        <f>COUNT(C22:C24)</f>
        <v>2</v>
      </c>
      <c r="D25" s="31">
        <f>SUM(D22:D24)</f>
        <v>0</v>
      </c>
      <c r="E25" s="30">
        <f>COUNTA(E22:E24)</f>
        <v>1</v>
      </c>
      <c r="F25" s="31">
        <f>SUM(F22:F24)</f>
        <v>0</v>
      </c>
      <c r="G25" s="30">
        <f>COUNT(G22:G24)</f>
        <v>1</v>
      </c>
      <c r="H25" s="31">
        <f>SUM(H22:H24)</f>
        <v>0</v>
      </c>
    </row>
    <row r="26" spans="1:10" ht="15.75" customHeight="1" x14ac:dyDescent="0.25">
      <c r="A26" s="116"/>
      <c r="B26" s="112">
        <v>1.6</v>
      </c>
      <c r="C26" s="21">
        <v>32</v>
      </c>
      <c r="D26" s="48">
        <f>IF([1]Autoevaluación!G110="A",5,IF([1]Autoevaluación!G110="B",4,IF([1]Autoevaluación!G110="C",3,IF([1]Autoevaluación!G110="D",2,IF([1]Autoevaluación!G110="E",1,0)))))</f>
        <v>0</v>
      </c>
      <c r="E26" s="32"/>
      <c r="F26" s="109" t="s">
        <v>95</v>
      </c>
      <c r="G26" s="21">
        <v>23</v>
      </c>
      <c r="H26" s="48">
        <f>IF([1]Heteroevaluación!G164="e",5, IF([1]Heteroevaluación!G164="d",4,IF([1]Heteroevaluación!G164="c",3,IF([1]Heteroevaluación!G164="b",2,IF([1]Heteroevaluación!G164="a",1,0)))))</f>
        <v>0</v>
      </c>
      <c r="J26" s="34"/>
    </row>
    <row r="27" spans="1:10" ht="15.75" customHeight="1" x14ac:dyDescent="0.25">
      <c r="A27" s="116"/>
      <c r="B27" s="113"/>
      <c r="C27" s="22">
        <v>26</v>
      </c>
      <c r="D27" s="49">
        <f>IF([1]Autoevaluación!G92="A",5,IF([1]Autoevaluación!G92="B",4,IF([1]Autoevaluación!G92="C",3,IF([1]Autoevaluación!G92="D",2,IF([1]Autoevaluación!G92="E",1,0)))))</f>
        <v>0</v>
      </c>
      <c r="E27" s="33"/>
      <c r="F27" s="110"/>
      <c r="G27" s="22"/>
      <c r="H27" s="49"/>
      <c r="J27" s="34"/>
    </row>
    <row r="28" spans="1:10" ht="15.75" customHeight="1" thickBot="1" x14ac:dyDescent="0.3">
      <c r="A28" s="116"/>
      <c r="B28" s="114"/>
      <c r="C28" s="23"/>
      <c r="D28" s="50"/>
      <c r="E28" s="24"/>
      <c r="F28" s="111"/>
      <c r="G28" s="23"/>
      <c r="H28" s="50"/>
      <c r="J28" s="34"/>
    </row>
    <row r="29" spans="1:10" ht="15.75" customHeight="1" thickBot="1" x14ac:dyDescent="0.3">
      <c r="A29" s="116"/>
      <c r="B29" s="29" t="s">
        <v>92</v>
      </c>
      <c r="C29" s="35">
        <f>COUNT(C26:C28)</f>
        <v>2</v>
      </c>
      <c r="D29" s="36">
        <f>SUM(D26:D28)</f>
        <v>0</v>
      </c>
      <c r="E29" s="30">
        <f>COUNTA(E26:E28)</f>
        <v>0</v>
      </c>
      <c r="F29" s="31">
        <f>SUM(F26:F28)</f>
        <v>0</v>
      </c>
      <c r="G29" s="30">
        <f>COUNT(G26:G28)</f>
        <v>1</v>
      </c>
      <c r="H29" s="31">
        <f>SUM(H26:H28)</f>
        <v>0</v>
      </c>
      <c r="J29" s="34"/>
    </row>
    <row r="30" spans="1:10" ht="15.75" customHeight="1" thickBot="1" x14ac:dyDescent="0.3">
      <c r="A30" s="117"/>
      <c r="B30" s="37" t="s">
        <v>97</v>
      </c>
      <c r="C30" s="38">
        <f t="shared" ref="C30:H30" si="0">SUM(C8,C13,C17,C21,C25,C29)</f>
        <v>12</v>
      </c>
      <c r="D30" s="39">
        <f t="shared" si="0"/>
        <v>0</v>
      </c>
      <c r="E30" s="38">
        <f t="shared" si="0"/>
        <v>4</v>
      </c>
      <c r="F30" s="39">
        <f t="shared" si="0"/>
        <v>0</v>
      </c>
      <c r="G30" s="38">
        <f t="shared" si="0"/>
        <v>10</v>
      </c>
      <c r="H30" s="39">
        <f t="shared" si="0"/>
        <v>0</v>
      </c>
      <c r="J30" s="34"/>
    </row>
    <row r="31" spans="1:10" ht="15.75" customHeight="1" x14ac:dyDescent="0.25">
      <c r="A31" s="115" t="s">
        <v>98</v>
      </c>
      <c r="B31" s="112">
        <v>2.1</v>
      </c>
      <c r="C31" s="21">
        <v>33</v>
      </c>
      <c r="D31" s="48">
        <f>IF([1]Autoevaluación!G113="A",5,IF([1]Autoevaluación!G113="B",4,IF([1]Autoevaluación!G113="C",3,IF([1]Autoevaluación!G113="D",2,IF([1]Autoevaluación!G113="E",1,0)))))</f>
        <v>0</v>
      </c>
      <c r="E31" s="21" t="s">
        <v>99</v>
      </c>
      <c r="F31" s="48">
        <f>[1]Coevaluación!H27</f>
        <v>0</v>
      </c>
      <c r="G31" s="21">
        <v>3</v>
      </c>
      <c r="H31" s="48">
        <f>IF([1]Heteroevaluación!G35="e",5, IF([1]Heteroevaluación!G35="d",4,IF([1]Heteroevaluación!G35="c",3,IF([1]Heteroevaluación!G35="b",2,IF([1]Heteroevaluación!G35="a",1,0)))))</f>
        <v>0</v>
      </c>
      <c r="J31" s="34"/>
    </row>
    <row r="32" spans="1:10" ht="15.75" customHeight="1" x14ac:dyDescent="0.25">
      <c r="A32" s="116"/>
      <c r="B32" s="113"/>
      <c r="C32" s="22">
        <v>25</v>
      </c>
      <c r="D32" s="49">
        <f>IF([1]Autoevaluación!G89="A",5,IF([1]Autoevaluación!G89="B",4,IF([1]Autoevaluación!G89="C",3,IF([1]Autoevaluación!G89="D",2,IF([1]Autoevaluación!G89="E",1,0)))))</f>
        <v>0</v>
      </c>
      <c r="E32" s="22"/>
      <c r="F32" s="49"/>
      <c r="G32" s="22">
        <v>5</v>
      </c>
      <c r="H32" s="49">
        <f>IF([1]Heteroevaluación!G41="e",5, IF([1]Heteroevaluación!G41="d",4,IF([1]Heteroevaluación!G41="c",3,IF([1]Heteroevaluación!G41="b",2,IF([1]Heteroevaluación!G41="a",1,0)))))</f>
        <v>0</v>
      </c>
    </row>
    <row r="33" spans="1:8" ht="15.75" customHeight="1" thickBot="1" x14ac:dyDescent="0.3">
      <c r="A33" s="116"/>
      <c r="B33" s="113"/>
      <c r="C33" s="22"/>
      <c r="D33" s="49"/>
      <c r="E33" s="22"/>
      <c r="F33" s="49"/>
      <c r="G33" s="22"/>
      <c r="H33" s="49"/>
    </row>
    <row r="34" spans="1:8" ht="15.75" customHeight="1" thickBot="1" x14ac:dyDescent="0.3">
      <c r="A34" s="116"/>
      <c r="B34" s="29" t="s">
        <v>92</v>
      </c>
      <c r="C34" s="30">
        <f>COUNT(C31:C33)</f>
        <v>2</v>
      </c>
      <c r="D34" s="31">
        <f>SUM(D31:D33)</f>
        <v>0</v>
      </c>
      <c r="E34" s="30">
        <f>COUNTA(E31:E33)</f>
        <v>1</v>
      </c>
      <c r="F34" s="31">
        <f>SUM(F31:F33)</f>
        <v>0</v>
      </c>
      <c r="G34" s="30">
        <f>COUNT(G31:G33)</f>
        <v>2</v>
      </c>
      <c r="H34" s="31">
        <f>SUM(H31:H33)</f>
        <v>0</v>
      </c>
    </row>
    <row r="35" spans="1:8" ht="15.75" customHeight="1" x14ac:dyDescent="0.25">
      <c r="A35" s="116"/>
      <c r="B35" s="112">
        <v>2.2000000000000002</v>
      </c>
      <c r="C35" s="21">
        <v>4</v>
      </c>
      <c r="D35" s="48">
        <f>IF([1]Autoevaluación!G26="A",5,IF([1]Autoevaluación!G26="B",4,IF([1]Autoevaluación!G26="C",3,IF([1]Autoevaluación!G26="D",2,IF([1]Autoevaluación!G26="E",1,0)))))</f>
        <v>0</v>
      </c>
      <c r="E35" s="21" t="s">
        <v>100</v>
      </c>
      <c r="F35" s="48">
        <f>[1]Coevaluación!H25</f>
        <v>0</v>
      </c>
      <c r="G35" s="21">
        <v>4</v>
      </c>
      <c r="H35" s="48">
        <f>IF([1]Heteroevaluación!G167="e",5, IF([1]Heteroevaluación!G167="d",4,IF([1]Heteroevaluación!G167="c",3,IF([1]Heteroevaluación!G167="b",2,IF([1]Heteroevaluación!G167="a",1,0)))))</f>
        <v>0</v>
      </c>
    </row>
    <row r="36" spans="1:8" ht="15.75" customHeight="1" x14ac:dyDescent="0.25">
      <c r="A36" s="116"/>
      <c r="B36" s="113"/>
      <c r="C36" s="22">
        <v>25</v>
      </c>
      <c r="D36" s="49">
        <f>IF([1]Autoevaluación!G89="A",5,IF([1]Autoevaluación!G89="B",4,IF([1]Autoevaluación!G89="C",3,IF([1]Autoevaluación!G89="D",2,IF([1]Autoevaluación!G89="E",1,0)))))</f>
        <v>0</v>
      </c>
      <c r="E36" s="22"/>
      <c r="F36" s="49"/>
      <c r="G36" s="22"/>
      <c r="H36" s="49"/>
    </row>
    <row r="37" spans="1:8" ht="15.75" customHeight="1" thickBot="1" x14ac:dyDescent="0.3">
      <c r="A37" s="116"/>
      <c r="B37" s="114"/>
      <c r="C37" s="22"/>
      <c r="D37" s="49"/>
      <c r="E37" s="22"/>
      <c r="F37" s="49"/>
      <c r="G37" s="22"/>
      <c r="H37" s="49"/>
    </row>
    <row r="38" spans="1:8" ht="15.75" customHeight="1" thickBot="1" x14ac:dyDescent="0.3">
      <c r="A38" s="116"/>
      <c r="B38" s="29" t="s">
        <v>92</v>
      </c>
      <c r="C38" s="30">
        <f>COUNT(C35:C37)</f>
        <v>2</v>
      </c>
      <c r="D38" s="31">
        <f>SUM(D35:D37)</f>
        <v>0</v>
      </c>
      <c r="E38" s="30">
        <f>COUNTA(E35:E37)</f>
        <v>1</v>
      </c>
      <c r="F38" s="31">
        <f>SUM(F35:F37)</f>
        <v>0</v>
      </c>
      <c r="G38" s="30">
        <f>COUNT(G35:G37)</f>
        <v>1</v>
      </c>
      <c r="H38" s="31">
        <f>SUM(H35:H37)</f>
        <v>0</v>
      </c>
    </row>
    <row r="39" spans="1:8" ht="15.75" customHeight="1" x14ac:dyDescent="0.25">
      <c r="A39" s="116"/>
      <c r="B39" s="112">
        <v>2.2999999999999998</v>
      </c>
      <c r="C39" s="21">
        <v>4</v>
      </c>
      <c r="D39" s="48">
        <f>IF([1]Autoevaluación!G26="A",5,IF([1]Autoevaluación!G26="B",4,IF([1]Autoevaluación!G26="C",3,IF([1]Autoevaluación!G26="D",2,IF([1]Autoevaluación!G26="E",1,0)))))</f>
        <v>0</v>
      </c>
      <c r="E39" s="21" t="s">
        <v>101</v>
      </c>
      <c r="F39" s="48">
        <f>[1]Coevaluación!H26</f>
        <v>0</v>
      </c>
      <c r="G39" s="21">
        <v>3</v>
      </c>
      <c r="H39" s="48">
        <f>IF([1]Heteroevaluación!G38="e",5, IF([1]Heteroevaluación!G38="d",4,IF([1]Heteroevaluación!G38="c",3,IF([1]Heteroevaluación!G38="b",2,IF([1]Heteroevaluación!G38="a",1,0)))))</f>
        <v>0</v>
      </c>
    </row>
    <row r="40" spans="1:8" ht="15.75" customHeight="1" x14ac:dyDescent="0.25">
      <c r="A40" s="116"/>
      <c r="B40" s="113"/>
      <c r="C40" s="22">
        <v>17</v>
      </c>
      <c r="D40" s="49">
        <f>IF([1]Autoevaluación!G65="A",5,IF([1]Autoevaluación!G65="B",4,IF([1]Autoevaluación!G65="C",3,IF([1]Autoevaluación!G65="D",2,IF([1]Autoevaluación!G65="E",1,0)))))</f>
        <v>0</v>
      </c>
      <c r="E40" s="22" t="s">
        <v>102</v>
      </c>
      <c r="F40" s="49">
        <f>[1]Coevaluación!H28</f>
        <v>0</v>
      </c>
      <c r="G40" s="22">
        <v>4</v>
      </c>
      <c r="H40" s="49">
        <f>IF([1]Heteroevaluación!G46="e",5, IF([1]Heteroevaluación!G46="d",4,IF([1]Heteroevaluación!G46="c",3,IF([1]Heteroevaluación!G46="b",2,IF([1]Heteroevaluación!G46="a",1,0)))))</f>
        <v>0</v>
      </c>
    </row>
    <row r="41" spans="1:8" ht="15.75" customHeight="1" thickBot="1" x14ac:dyDescent="0.3">
      <c r="A41" s="116"/>
      <c r="B41" s="114"/>
      <c r="C41" s="23"/>
      <c r="D41" s="50"/>
      <c r="E41" s="23"/>
      <c r="F41" s="50"/>
      <c r="G41" s="23"/>
      <c r="H41" s="50"/>
    </row>
    <row r="42" spans="1:8" ht="15.75" customHeight="1" thickBot="1" x14ac:dyDescent="0.3">
      <c r="A42" s="116"/>
      <c r="B42" s="29" t="s">
        <v>92</v>
      </c>
      <c r="C42" s="30">
        <f>COUNT(C39:C41)</f>
        <v>2</v>
      </c>
      <c r="D42" s="31">
        <f>SUM(D39:D41)</f>
        <v>0</v>
      </c>
      <c r="E42" s="30">
        <f>COUNTA(E39:E41)</f>
        <v>2</v>
      </c>
      <c r="F42" s="31">
        <f>SUM(F39:F41)</f>
        <v>0</v>
      </c>
      <c r="G42" s="30">
        <f>COUNT(G39:G41)</f>
        <v>2</v>
      </c>
      <c r="H42" s="31">
        <f>SUM(H39:H41)</f>
        <v>0</v>
      </c>
    </row>
    <row r="43" spans="1:8" ht="15.75" customHeight="1" thickBot="1" x14ac:dyDescent="0.3">
      <c r="A43" s="117"/>
      <c r="B43" s="40" t="s">
        <v>97</v>
      </c>
      <c r="C43" s="41">
        <f t="shared" ref="C43:H43" si="1">SUM(C34,C38,C42)</f>
        <v>6</v>
      </c>
      <c r="D43" s="42">
        <f t="shared" si="1"/>
        <v>0</v>
      </c>
      <c r="E43" s="41">
        <f t="shared" si="1"/>
        <v>4</v>
      </c>
      <c r="F43" s="42">
        <f t="shared" si="1"/>
        <v>0</v>
      </c>
      <c r="G43" s="41">
        <f t="shared" si="1"/>
        <v>5</v>
      </c>
      <c r="H43" s="42">
        <f t="shared" si="1"/>
        <v>0</v>
      </c>
    </row>
    <row r="44" spans="1:8" ht="14.25" customHeight="1" x14ac:dyDescent="0.25">
      <c r="A44" s="115" t="s">
        <v>103</v>
      </c>
      <c r="B44" s="112">
        <v>3.1</v>
      </c>
      <c r="C44" s="21">
        <v>34</v>
      </c>
      <c r="D44" s="48">
        <f>IF([1]Autoevaluación!G116="A",5,IF([1]Autoevaluación!G116="B",4,IF([1]Autoevaluación!G116="C",3,IF([1]Autoevaluación!G116="D",2,IF([1]Autoevaluación!G116="E",1,0)))))</f>
        <v>0</v>
      </c>
      <c r="E44" s="21" t="s">
        <v>104</v>
      </c>
      <c r="F44" s="48">
        <f>[1]Coevaluación!H30</f>
        <v>0</v>
      </c>
      <c r="G44" s="21">
        <v>8</v>
      </c>
      <c r="H44" s="48">
        <f>IF([1]Heteroevaluación!G53="e",5, IF([1]Heteroevaluación!G53="d",4,IF([1]Heteroevaluación!G53="c",3,IF([1]Heteroevaluación!G53="b",2,IF([1]Heteroevaluación!G53="a",1,0)))))</f>
        <v>0</v>
      </c>
    </row>
    <row r="45" spans="1:8" ht="14.25" customHeight="1" x14ac:dyDescent="0.25">
      <c r="A45" s="116"/>
      <c r="B45" s="113"/>
      <c r="C45" s="22">
        <v>17</v>
      </c>
      <c r="D45" s="49">
        <f>IF([1]Autoevaluación!G65="A",5,IF([1]Autoevaluación!G65="B",4,IF([1]Autoevaluación!G65="C",3,IF([1]Autoevaluación!G65="D",2,IF([1]Autoevaluación!G65="E",1,0)))))</f>
        <v>0</v>
      </c>
      <c r="E45" s="22"/>
      <c r="F45" s="49"/>
      <c r="G45" s="22">
        <v>18</v>
      </c>
      <c r="H45" s="49">
        <f>IF([1]Heteroevaluación!G51="e",5, IF([1]Heteroevaluación!G51="d",4,IF([1]Heteroevaluación!G51="c",3,IF([1]Heteroevaluación!G51="b",2,IF([1]Heteroevaluación!G51="a",1,0)))))</f>
        <v>0</v>
      </c>
    </row>
    <row r="46" spans="1:8" ht="14.25" customHeight="1" thickBot="1" x14ac:dyDescent="0.3">
      <c r="A46" s="116"/>
      <c r="B46" s="114"/>
      <c r="C46" s="23"/>
      <c r="D46" s="50"/>
      <c r="E46" s="23"/>
      <c r="F46" s="50"/>
      <c r="G46" s="23"/>
      <c r="H46" s="50"/>
    </row>
    <row r="47" spans="1:8" ht="15.75" customHeight="1" thickBot="1" x14ac:dyDescent="0.3">
      <c r="A47" s="116"/>
      <c r="B47" s="29" t="s">
        <v>92</v>
      </c>
      <c r="C47" s="30">
        <f>COUNT(C44:C46)</f>
        <v>2</v>
      </c>
      <c r="D47" s="31">
        <f>SUM(D44:D46)</f>
        <v>0</v>
      </c>
      <c r="E47" s="30">
        <f>COUNTA(E44:E46)</f>
        <v>1</v>
      </c>
      <c r="F47" s="31">
        <f>SUM(F44:F46)</f>
        <v>0</v>
      </c>
      <c r="G47" s="30">
        <f>COUNT(G44:G46)</f>
        <v>2</v>
      </c>
      <c r="H47" s="31">
        <f>SUM(H44:H46)</f>
        <v>0</v>
      </c>
    </row>
    <row r="48" spans="1:8" ht="15.75" customHeight="1" x14ac:dyDescent="0.25">
      <c r="A48" s="116"/>
      <c r="B48" s="112">
        <v>3.2</v>
      </c>
      <c r="C48" s="21">
        <v>20</v>
      </c>
      <c r="D48" s="48">
        <f>IF([1]Autoevaluación!G74="A",5,IF([1]Autoevaluación!G74="B",4,IF([1]Autoevaluación!G74="C",3,IF([1]Autoevaluación!G74="D",2,IF([1]Autoevaluación!G74="E",1,0)))))</f>
        <v>0</v>
      </c>
      <c r="E48" s="32"/>
      <c r="F48" s="109" t="s">
        <v>95</v>
      </c>
      <c r="G48" s="21">
        <v>7</v>
      </c>
      <c r="H48" s="48">
        <f>IF([1]Heteroevaluación!G50="e",5, IF([1]Heteroevaluación!G50="d",4,IF([1]Heteroevaluación!G50="c",3,IF([1]Heteroevaluación!G50="b",2,IF([1]Heteroevaluación!G50="a",1,0)))))</f>
        <v>0</v>
      </c>
    </row>
    <row r="49" spans="1:8" ht="15.75" customHeight="1" x14ac:dyDescent="0.25">
      <c r="A49" s="116"/>
      <c r="B49" s="113"/>
      <c r="C49" s="22">
        <v>25</v>
      </c>
      <c r="D49" s="49">
        <f>IF([1]Autoevaluación!G89="A",5,IF([1]Autoevaluación!G89="B",4,IF([1]Autoevaluación!G89="C",3,IF([1]Autoevaluación!G89="D",2,IF([1]Autoevaluación!G89="E",1,0)))))</f>
        <v>0</v>
      </c>
      <c r="E49" s="33"/>
      <c r="F49" s="110"/>
      <c r="G49" s="22">
        <v>24</v>
      </c>
      <c r="H49" s="49">
        <f>IF([1]Heteroevaluación!G55="e",5, IF([1]Heteroevaluación!G55="d",4,IF([1]Heteroevaluación!G55="c",3,IF([1]Heteroevaluación!G55="b",2,IF([1]Heteroevaluación!G55="a",1,0)))))</f>
        <v>0</v>
      </c>
    </row>
    <row r="50" spans="1:8" ht="15.75" customHeight="1" thickBot="1" x14ac:dyDescent="0.3">
      <c r="A50" s="116"/>
      <c r="B50" s="114"/>
      <c r="C50" s="23"/>
      <c r="D50" s="50"/>
      <c r="E50" s="24"/>
      <c r="F50" s="111"/>
      <c r="G50" s="23"/>
      <c r="H50" s="50"/>
    </row>
    <row r="51" spans="1:8" ht="15.75" customHeight="1" thickBot="1" x14ac:dyDescent="0.3">
      <c r="A51" s="116"/>
      <c r="B51" s="29" t="s">
        <v>92</v>
      </c>
      <c r="C51" s="30">
        <f>COUNT(C48:C50)</f>
        <v>2</v>
      </c>
      <c r="D51" s="31">
        <f>SUM(D48:D50)</f>
        <v>0</v>
      </c>
      <c r="E51" s="30">
        <f>COUNTA(E48:E50)</f>
        <v>0</v>
      </c>
      <c r="F51" s="31">
        <f>SUM(F48:F50)</f>
        <v>0</v>
      </c>
      <c r="G51" s="30">
        <f>COUNT(G48:G50)</f>
        <v>2</v>
      </c>
      <c r="H51" s="31">
        <f>SUM(H48:H50)</f>
        <v>0</v>
      </c>
    </row>
    <row r="52" spans="1:8" ht="15.75" customHeight="1" x14ac:dyDescent="0.25">
      <c r="A52" s="116"/>
      <c r="B52" s="112">
        <v>3.3</v>
      </c>
      <c r="C52" s="21">
        <v>19</v>
      </c>
      <c r="D52" s="48">
        <f>IF([1]Autoevaluación!G71="A",5,IF([1]Autoevaluación!G71="B",4,IF([1]Autoevaluación!G71="C",3,IF([1]Autoevaluación!G71="D",2,IF([1]Autoevaluación!G71="E",1,0)))))</f>
        <v>0</v>
      </c>
      <c r="E52" s="21" t="s">
        <v>105</v>
      </c>
      <c r="F52" s="48">
        <f>[1]Coevaluación!H29</f>
        <v>0</v>
      </c>
      <c r="G52" s="21">
        <v>10</v>
      </c>
      <c r="H52" s="48">
        <f>IF([1]Heteroevaluación!G47="e",5, IF([1]Heteroevaluación!G47="d",4,IF([1]Heteroevaluación!G47="c",3,IF([1]Heteroevaluación!G47="b",2,IF([1]Heteroevaluación!G47="a",1,0)))))</f>
        <v>0</v>
      </c>
    </row>
    <row r="53" spans="1:8" ht="15.75" customHeight="1" x14ac:dyDescent="0.25">
      <c r="A53" s="116"/>
      <c r="B53" s="113"/>
      <c r="C53" s="22">
        <v>11</v>
      </c>
      <c r="D53" s="49">
        <f>IF([1]Autoevaluación!G47="A",5,IF([1]Autoevaluación!G47="B",4,IF([1]Autoevaluación!G47="C",3,IF([1]Autoevaluación!G47="D",2,IF([1]Autoevaluación!G47="E",1,0)))))</f>
        <v>0</v>
      </c>
      <c r="E53" s="22"/>
      <c r="F53" s="49"/>
      <c r="G53" s="22">
        <v>23</v>
      </c>
      <c r="H53" s="49">
        <f>IF([1]Heteroevaluación!G59="e",5, IF([1]Heteroevaluación!G59="d",4,IF([1]Heteroevaluación!G59="c",3,IF([1]Heteroevaluación!G59="b",2,IF([1]Heteroevaluación!G59="a",1,0)))))</f>
        <v>0</v>
      </c>
    </row>
    <row r="54" spans="1:8" ht="15.75" customHeight="1" thickBot="1" x14ac:dyDescent="0.3">
      <c r="A54" s="116"/>
      <c r="B54" s="114"/>
      <c r="C54" s="23"/>
      <c r="D54" s="50"/>
      <c r="E54" s="23"/>
      <c r="F54" s="50"/>
      <c r="G54" s="23"/>
      <c r="H54" s="50"/>
    </row>
    <row r="55" spans="1:8" ht="15.75" customHeight="1" thickBot="1" x14ac:dyDescent="0.3">
      <c r="A55" s="116"/>
      <c r="B55" s="29" t="s">
        <v>92</v>
      </c>
      <c r="C55" s="30">
        <f>COUNT(C52:C54)</f>
        <v>2</v>
      </c>
      <c r="D55" s="31">
        <f>SUM(D52:D54)</f>
        <v>0</v>
      </c>
      <c r="E55" s="30">
        <f>COUNTA(E52:E54)</f>
        <v>1</v>
      </c>
      <c r="F55" s="31">
        <f>SUM(F52:F54)</f>
        <v>0</v>
      </c>
      <c r="G55" s="30">
        <f>COUNT(G52:G54)</f>
        <v>2</v>
      </c>
      <c r="H55" s="31">
        <f>SUM(H52:H54)</f>
        <v>0</v>
      </c>
    </row>
    <row r="56" spans="1:8" ht="15.75" customHeight="1" x14ac:dyDescent="0.25">
      <c r="A56" s="116"/>
      <c r="B56" s="112">
        <v>3.4</v>
      </c>
      <c r="C56" s="21">
        <v>35</v>
      </c>
      <c r="D56" s="48">
        <f>IF([1]Autoevaluación!G119="A",5,IF([1]Autoevaluación!G119="B",4,IF([1]Autoevaluación!G119="C",3,IF([1]Autoevaluación!G119="D",2,IF([1]Autoevaluación!G119="E",1,0)))))</f>
        <v>0</v>
      </c>
      <c r="E56" s="21" t="s">
        <v>106</v>
      </c>
      <c r="F56" s="48">
        <f>[1]Coevaluación!H31</f>
        <v>0</v>
      </c>
      <c r="G56" s="21">
        <v>4</v>
      </c>
      <c r="H56" s="48">
        <f>IF([1]Heteroevaluación!G44="e",5, IF([1]Heteroevaluación!G44="d",4,IF([1]Heteroevaluación!G44="c",3,IF([1]Heteroevaluación!G44="b",2,IF([1]Heteroevaluación!G44="a",1,0)))))</f>
        <v>0</v>
      </c>
    </row>
    <row r="57" spans="1:8" ht="15.75" customHeight="1" x14ac:dyDescent="0.25">
      <c r="A57" s="116"/>
      <c r="B57" s="113"/>
      <c r="C57" s="22">
        <v>21</v>
      </c>
      <c r="D57" s="49">
        <f>IF([1]Autoevaluación!G77="A",5,IF([1]Autoevaluación!G77="B",4,IF([1]Autoevaluación!G77="C",3,IF([1]Autoevaluación!G77="D",2,IF([1]Autoevaluación!G77="E",1,0)))))</f>
        <v>0</v>
      </c>
      <c r="E57" s="22"/>
      <c r="F57" s="49"/>
      <c r="G57" s="22">
        <v>24</v>
      </c>
      <c r="H57" s="49">
        <f>IF([1]Heteroevaluación!G56="e",5, IF([1]Heteroevaluación!G56="d",4,IF([1]Heteroevaluación!G56="c",3,IF([1]Heteroevaluación!G56="b",2,IF([1]Heteroevaluación!G56="a",1,0)))))</f>
        <v>0</v>
      </c>
    </row>
    <row r="58" spans="1:8" ht="15.75" customHeight="1" thickBot="1" x14ac:dyDescent="0.3">
      <c r="A58" s="116"/>
      <c r="B58" s="114"/>
      <c r="C58" s="23"/>
      <c r="D58" s="50"/>
      <c r="E58" s="23"/>
      <c r="F58" s="50"/>
      <c r="G58" s="23"/>
      <c r="H58" s="50"/>
    </row>
    <row r="59" spans="1:8" ht="15.75" customHeight="1" thickBot="1" x14ac:dyDescent="0.3">
      <c r="A59" s="116"/>
      <c r="B59" s="29" t="s">
        <v>92</v>
      </c>
      <c r="C59" s="30">
        <f>COUNT(C56:C58)</f>
        <v>2</v>
      </c>
      <c r="D59" s="31">
        <f>SUM(D56:D58)</f>
        <v>0</v>
      </c>
      <c r="E59" s="30">
        <f>COUNTA(E56:E58)</f>
        <v>1</v>
      </c>
      <c r="F59" s="31">
        <f>SUM(F56:F58)</f>
        <v>0</v>
      </c>
      <c r="G59" s="30">
        <f>COUNT(G56:G58)</f>
        <v>2</v>
      </c>
      <c r="H59" s="31">
        <f>SUM(H56:H58)</f>
        <v>0</v>
      </c>
    </row>
    <row r="60" spans="1:8" ht="15.75" customHeight="1" thickBot="1" x14ac:dyDescent="0.3">
      <c r="A60" s="117"/>
      <c r="B60" s="40" t="s">
        <v>97</v>
      </c>
      <c r="C60" s="41">
        <f t="shared" ref="C60:H60" si="2">SUM(C47,C51,C55,C59)</f>
        <v>8</v>
      </c>
      <c r="D60" s="42">
        <f t="shared" si="2"/>
        <v>0</v>
      </c>
      <c r="E60" s="41">
        <f t="shared" si="2"/>
        <v>3</v>
      </c>
      <c r="F60" s="42">
        <f t="shared" si="2"/>
        <v>0</v>
      </c>
      <c r="G60" s="41">
        <f t="shared" si="2"/>
        <v>8</v>
      </c>
      <c r="H60" s="42">
        <f t="shared" si="2"/>
        <v>0</v>
      </c>
    </row>
    <row r="61" spans="1:8" ht="15.75" customHeight="1" x14ac:dyDescent="0.25">
      <c r="A61" s="115" t="s">
        <v>107</v>
      </c>
      <c r="B61" s="112">
        <v>4.0999999999999996</v>
      </c>
      <c r="C61" s="21">
        <v>23</v>
      </c>
      <c r="D61" s="48">
        <f>IF([1]Autoevaluación!G83="A",5,IF([1]Autoevaluación!G83="B",4,IF([1]Autoevaluación!G83="C",3,IF([1]Autoevaluación!G83="D",2,IF([1]Autoevaluación!G83="E",1,0)))))</f>
        <v>0</v>
      </c>
      <c r="E61" s="21" t="s">
        <v>108</v>
      </c>
      <c r="F61" s="48">
        <f>[1]Coevaluación!H32</f>
        <v>0</v>
      </c>
      <c r="G61" s="21">
        <v>4</v>
      </c>
      <c r="H61" s="48">
        <f>IF([1]Heteroevaluación!G65="e",5, IF([1]Heteroevaluación!G65="d",4,IF([1]Heteroevaluación!G65="c",3,IF([1]Heteroevaluación!G65="b",2,IF([1]Heteroevaluación!G65="a",1,0)))))</f>
        <v>0</v>
      </c>
    </row>
    <row r="62" spans="1:8" ht="15.75" customHeight="1" x14ac:dyDescent="0.25">
      <c r="A62" s="116"/>
      <c r="B62" s="113"/>
      <c r="C62" s="22">
        <v>35</v>
      </c>
      <c r="D62" s="49">
        <f>IF([1]Autoevaluación!G119="A",5,IF([1]Autoevaluación!G119="B",4,IF([1]Autoevaluación!G119="C",3,IF([1]Autoevaluación!G119="D",2,IF([1]Autoevaluación!G119="E",1,0)))))</f>
        <v>0</v>
      </c>
      <c r="E62" s="22" t="s">
        <v>109</v>
      </c>
      <c r="F62" s="49">
        <f>[1]Coevaluación!H36</f>
        <v>0</v>
      </c>
      <c r="G62" s="22">
        <v>6</v>
      </c>
      <c r="H62" s="49">
        <f>IF([1]Heteroevaluación!G65="e",5, IF([1]Heteroevaluación!G65="d",4,IF([1]Heteroevaluación!G65="c",3,IF([1]Heteroevaluación!G65="b",2,IF([1]Heteroevaluación!G65="a",1,0)))))</f>
        <v>0</v>
      </c>
    </row>
    <row r="63" spans="1:8" ht="15.75" hidden="1" customHeight="1" x14ac:dyDescent="0.25">
      <c r="A63" s="116"/>
      <c r="B63" s="113"/>
      <c r="C63" s="22"/>
      <c r="D63" s="49"/>
      <c r="E63" s="22" t="s">
        <v>110</v>
      </c>
      <c r="F63" s="49">
        <f>[1]Coevaluación!H41</f>
        <v>0</v>
      </c>
      <c r="G63" s="22"/>
      <c r="H63" s="49"/>
    </row>
    <row r="64" spans="1:8" ht="15.75" hidden="1" customHeight="1" x14ac:dyDescent="0.25">
      <c r="A64" s="116"/>
      <c r="B64" s="113"/>
      <c r="C64" s="22"/>
      <c r="D64" s="49"/>
      <c r="E64" s="22"/>
      <c r="F64" s="49"/>
      <c r="G64" s="22"/>
      <c r="H64" s="49"/>
    </row>
    <row r="65" spans="1:8" ht="15.75" hidden="1" customHeight="1" x14ac:dyDescent="0.25">
      <c r="A65" s="116"/>
      <c r="B65" s="113"/>
      <c r="C65" s="22"/>
      <c r="D65" s="49"/>
      <c r="E65" s="22"/>
      <c r="F65" s="49"/>
      <c r="G65" s="22"/>
      <c r="H65" s="49"/>
    </row>
    <row r="66" spans="1:8" ht="15.75" customHeight="1" thickBot="1" x14ac:dyDescent="0.3">
      <c r="A66" s="116"/>
      <c r="B66" s="114"/>
      <c r="C66" s="23"/>
      <c r="D66" s="49"/>
      <c r="E66" s="23" t="s">
        <v>110</v>
      </c>
      <c r="F66" s="50"/>
      <c r="G66" s="23"/>
      <c r="H66" s="50"/>
    </row>
    <row r="67" spans="1:8" ht="15.75" customHeight="1" thickBot="1" x14ac:dyDescent="0.3">
      <c r="A67" s="116"/>
      <c r="B67" s="29" t="s">
        <v>92</v>
      </c>
      <c r="C67" s="30">
        <f>COUNT(C61:C66)</f>
        <v>2</v>
      </c>
      <c r="D67" s="31">
        <f>SUM(D61:D66)</f>
        <v>0</v>
      </c>
      <c r="E67" s="30">
        <f>COUNTA(E61:E66)</f>
        <v>4</v>
      </c>
      <c r="F67" s="31">
        <f>SUM(F61:F66)</f>
        <v>0</v>
      </c>
      <c r="G67" s="30">
        <f>COUNT(G61:G66)</f>
        <v>2</v>
      </c>
      <c r="H67" s="31">
        <f>SUM(H61:H66)</f>
        <v>0</v>
      </c>
    </row>
    <row r="68" spans="1:8" ht="15.75" customHeight="1" x14ac:dyDescent="0.25">
      <c r="A68" s="116"/>
      <c r="B68" s="112">
        <v>4.2</v>
      </c>
      <c r="C68" s="21">
        <v>7</v>
      </c>
      <c r="D68" s="48">
        <f>IF([1]Autoevaluación!G35="A",5,IF([1]Autoevaluación!G35="B",4,IF([1]Autoevaluación!G35="C",3,IF([1]Autoevaluación!G35="D",2,IF([1]Autoevaluación!G35="E",1,0)))))</f>
        <v>0</v>
      </c>
      <c r="E68" s="21" t="s">
        <v>111</v>
      </c>
      <c r="F68" s="48">
        <f>[1]Coevaluación!H39</f>
        <v>0</v>
      </c>
      <c r="G68" s="21">
        <v>5</v>
      </c>
      <c r="H68" s="48">
        <f>IF([1]Heteroevaluación!G68="e",5, IF([1]Heteroevaluación!G68="d",4,IF([1]Heteroevaluación!G68="c",3,IF([1]Heteroevaluación!G68="b",2,IF([1]Heteroevaluación!G68="a",1,0)))))</f>
        <v>0</v>
      </c>
    </row>
    <row r="69" spans="1:8" ht="15.75" customHeight="1" x14ac:dyDescent="0.25">
      <c r="A69" s="116"/>
      <c r="B69" s="113"/>
      <c r="C69" s="22">
        <v>11</v>
      </c>
      <c r="D69" s="49">
        <f>IF([1]Autoevaluación!G47="A",5,IF([1]Autoevaluación!G47="B",4,IF([1]Autoevaluación!G47="C",3,IF([1]Autoevaluación!G47="D",2,IF([1]Autoevaluación!G47="E",1,0)))))</f>
        <v>0</v>
      </c>
      <c r="E69" s="22" t="s">
        <v>112</v>
      </c>
      <c r="F69" s="49"/>
      <c r="G69" s="22">
        <v>10</v>
      </c>
      <c r="H69" s="49">
        <f>IF([1]Heteroevaluación!G72="e",5, IF([1]Heteroevaluación!G72="d",4,IF([1]Heteroevaluación!G72="c",3,IF([1]Heteroevaluación!G72="b",2,IF([1]Heteroevaluación!G72="a",1,0)))))</f>
        <v>0</v>
      </c>
    </row>
    <row r="70" spans="1:8" ht="15.75" customHeight="1" thickBot="1" x14ac:dyDescent="0.3">
      <c r="A70" s="116"/>
      <c r="B70" s="114"/>
      <c r="C70" s="23"/>
      <c r="D70" s="50"/>
      <c r="E70" s="23"/>
      <c r="F70" s="50"/>
      <c r="G70" s="23"/>
      <c r="H70" s="50"/>
    </row>
    <row r="71" spans="1:8" ht="15.75" customHeight="1" thickBot="1" x14ac:dyDescent="0.3">
      <c r="A71" s="116"/>
      <c r="B71" s="29" t="s">
        <v>92</v>
      </c>
      <c r="C71" s="30">
        <f>COUNT(C68:C70)</f>
        <v>2</v>
      </c>
      <c r="D71" s="31">
        <f>SUM(D68:D70)</f>
        <v>0</v>
      </c>
      <c r="E71" s="30">
        <f>COUNTA(E68:E70)</f>
        <v>2</v>
      </c>
      <c r="F71" s="31">
        <f>SUM(F68:F70)</f>
        <v>0</v>
      </c>
      <c r="G71" s="30">
        <f>COUNT(G68:G70)</f>
        <v>2</v>
      </c>
      <c r="H71" s="31">
        <f>SUM(H68:H70)</f>
        <v>0</v>
      </c>
    </row>
    <row r="72" spans="1:8" ht="15.75" customHeight="1" x14ac:dyDescent="0.25">
      <c r="A72" s="116"/>
      <c r="B72" s="112">
        <v>4.3</v>
      </c>
      <c r="C72" s="21">
        <v>10</v>
      </c>
      <c r="D72" s="48">
        <f>IF([1]Autoevaluación!G44="A",5,IF([1]Autoevaluación!G44="B",4,IF([1]Autoevaluación!G44="C",3,IF([1]Autoevaluación!G44="D",2,IF([1]Autoevaluación!G44="E",1,0)))))</f>
        <v>0</v>
      </c>
      <c r="E72" s="21" t="s">
        <v>113</v>
      </c>
      <c r="F72" s="48">
        <f>[1]Coevaluación!H33</f>
        <v>0</v>
      </c>
      <c r="G72" s="21">
        <v>9</v>
      </c>
      <c r="H72" s="48">
        <f>IF([1]Heteroevaluación!G77="e",5, IF([1]Heteroevaluación!G77="d",4,IF([1]Heteroevaluación!G77="c",3,IF([1]Heteroevaluación!G77="b",2,IF([1]Heteroevaluación!G77="a",1,0)))))</f>
        <v>0</v>
      </c>
    </row>
    <row r="73" spans="1:8" ht="15.75" customHeight="1" x14ac:dyDescent="0.25">
      <c r="A73" s="116"/>
      <c r="B73" s="113"/>
      <c r="C73" s="22">
        <v>21</v>
      </c>
      <c r="D73" s="49">
        <f>IF([1]Autoevaluación!G77="A",5,IF([1]Autoevaluación!G77="B",4,IF([1]Autoevaluación!G77="C",3,IF([1]Autoevaluación!G77="D",2,IF([1]Autoevaluación!G77="E",1,0)))))</f>
        <v>0</v>
      </c>
      <c r="E73" s="22" t="s">
        <v>114</v>
      </c>
      <c r="F73" s="49">
        <f>[1]Coevaluación!H34</f>
        <v>0</v>
      </c>
      <c r="G73" s="22">
        <v>10</v>
      </c>
      <c r="H73" s="49">
        <f>IF([1]Heteroevaluación!G80="e",5, IF([1]Heteroevaluación!G80="d",4,IF([1]Heteroevaluación!G80="c",3,IF([1]Heteroevaluación!G80="b",2,IF([1]Heteroevaluación!G80="a",1,0)))))</f>
        <v>0</v>
      </c>
    </row>
    <row r="74" spans="1:8" ht="15.75" hidden="1" customHeight="1" x14ac:dyDescent="0.25">
      <c r="A74" s="116"/>
      <c r="B74" s="113"/>
      <c r="C74" s="22"/>
      <c r="D74" s="49"/>
      <c r="E74" s="22" t="s">
        <v>112</v>
      </c>
      <c r="F74" s="49">
        <f>[1]Coevaluación!H35</f>
        <v>0</v>
      </c>
      <c r="G74" s="22">
        <v>21</v>
      </c>
      <c r="H74" s="49">
        <f>IF([1]Heteroevaluación!G83="e",5, IF([1]Heteroevaluación!G83="d",4,IF([1]Heteroevaluación!G83="c",3,IF([1]Heteroevaluación!G83="b",2,IF([1]Heteroevaluación!G83="a",1,0)))))</f>
        <v>0</v>
      </c>
    </row>
    <row r="75" spans="1:8" ht="15.75" hidden="1" customHeight="1" x14ac:dyDescent="0.25">
      <c r="A75" s="116"/>
      <c r="B75" s="113"/>
      <c r="C75" s="22"/>
      <c r="D75" s="49"/>
      <c r="E75" s="22" t="s">
        <v>115</v>
      </c>
      <c r="F75" s="49">
        <f>[1]Coevaluación!H37</f>
        <v>0</v>
      </c>
      <c r="G75" s="22">
        <v>22</v>
      </c>
      <c r="H75" s="49">
        <f>IF([1]Heteroevaluación!G86="e",5, IF([1]Heteroevaluación!G86="d",4,IF([1]Heteroevaluación!G86="c",3,IF([1]Heteroevaluación!G86="b",2,IF([1]Heteroevaluación!G86="a",1,0)))))</f>
        <v>0</v>
      </c>
    </row>
    <row r="76" spans="1:8" ht="15.75" customHeight="1" thickBot="1" x14ac:dyDescent="0.3">
      <c r="A76" s="116"/>
      <c r="B76" s="114"/>
      <c r="C76" s="23"/>
      <c r="D76" s="50"/>
      <c r="E76" s="23" t="s">
        <v>115</v>
      </c>
      <c r="F76" s="50"/>
      <c r="G76" s="23"/>
      <c r="H76" s="50"/>
    </row>
    <row r="77" spans="1:8" ht="15.75" customHeight="1" thickBot="1" x14ac:dyDescent="0.3">
      <c r="A77" s="116"/>
      <c r="B77" s="29" t="s">
        <v>92</v>
      </c>
      <c r="C77" s="30">
        <f>COUNT(C72:C76)</f>
        <v>2</v>
      </c>
      <c r="D77" s="31">
        <f>SUM(D72:D76)</f>
        <v>0</v>
      </c>
      <c r="E77" s="30">
        <f>COUNTA(E72:E76)</f>
        <v>5</v>
      </c>
      <c r="F77" s="31">
        <f>SUM(F72:F76)</f>
        <v>0</v>
      </c>
      <c r="G77" s="30">
        <f>COUNT(G72:G76)</f>
        <v>4</v>
      </c>
      <c r="H77" s="31">
        <f>SUM(H72:H76)</f>
        <v>0</v>
      </c>
    </row>
    <row r="78" spans="1:8" ht="15.75" customHeight="1" x14ac:dyDescent="0.25">
      <c r="A78" s="116"/>
      <c r="B78" s="112">
        <v>4.4000000000000004</v>
      </c>
      <c r="C78" s="21">
        <v>13</v>
      </c>
      <c r="D78" s="48">
        <f>IF([1]Autoevaluación!G53="A",5,IF([1]Autoevaluación!G53="B",4,IF([1]Autoevaluación!G53="C",3,IF([1]Autoevaluación!G53="D",2,IF([1]Autoevaluación!G53="E",1,0)))))</f>
        <v>0</v>
      </c>
      <c r="E78" s="21" t="s">
        <v>116</v>
      </c>
      <c r="F78" s="48">
        <f>[1]Coevaluación!H38</f>
        <v>0</v>
      </c>
      <c r="G78" s="21">
        <v>11</v>
      </c>
      <c r="H78" s="48">
        <f>IF([1]Heteroevaluación!G71="e",5, IF([1]Heteroevaluación!G71="d",4,IF([1]Heteroevaluación!G71="c",3,IF([1]Heteroevaluación!G71="b",2,IF([1]Heteroevaluación!G71="a",1,0)))))</f>
        <v>0</v>
      </c>
    </row>
    <row r="79" spans="1:8" ht="15.75" customHeight="1" x14ac:dyDescent="0.25">
      <c r="A79" s="116"/>
      <c r="B79" s="113"/>
      <c r="C79" s="22">
        <v>14</v>
      </c>
      <c r="D79" s="49">
        <f>IF([1]Autoevaluación!G56="A",5,IF([1]Autoevaluación!G56="B",4,IF([1]Autoevaluación!G56="C",3,IF([1]Autoevaluación!G56="D",2,IF([1]Autoevaluación!G56="E",1,0)))))</f>
        <v>0</v>
      </c>
      <c r="E79" s="22"/>
      <c r="F79" s="49"/>
      <c r="G79" s="22"/>
      <c r="H79" s="49"/>
    </row>
    <row r="80" spans="1:8" ht="15.75" hidden="1" customHeight="1" x14ac:dyDescent="0.25">
      <c r="A80" s="116"/>
      <c r="B80" s="113"/>
      <c r="C80" s="22"/>
      <c r="D80" s="49"/>
      <c r="E80" s="22"/>
      <c r="F80" s="49"/>
      <c r="G80" s="22"/>
      <c r="H80" s="49"/>
    </row>
    <row r="81" spans="1:8" ht="15.75" customHeight="1" thickBot="1" x14ac:dyDescent="0.3">
      <c r="A81" s="116"/>
      <c r="B81" s="114"/>
      <c r="C81" s="23"/>
      <c r="D81" s="49"/>
      <c r="E81" s="23"/>
      <c r="F81" s="50"/>
      <c r="G81" s="23"/>
      <c r="H81" s="50"/>
    </row>
    <row r="82" spans="1:8" ht="15.75" customHeight="1" thickBot="1" x14ac:dyDescent="0.3">
      <c r="A82" s="116"/>
      <c r="B82" s="29" t="s">
        <v>92</v>
      </c>
      <c r="C82" s="30">
        <f>COUNT(C78:C81)</f>
        <v>2</v>
      </c>
      <c r="D82" s="31">
        <f>SUM(D78:D81)</f>
        <v>0</v>
      </c>
      <c r="E82" s="30">
        <f>COUNTA(E78:E81)</f>
        <v>1</v>
      </c>
      <c r="F82" s="31">
        <f>SUM(F78:F81)</f>
        <v>0</v>
      </c>
      <c r="G82" s="30">
        <f>COUNT(G78:G81)</f>
        <v>1</v>
      </c>
      <c r="H82" s="31">
        <f>SUM(H78:H81)</f>
        <v>0</v>
      </c>
    </row>
    <row r="83" spans="1:8" ht="15.75" customHeight="1" x14ac:dyDescent="0.25">
      <c r="A83" s="116"/>
      <c r="B83" s="112">
        <v>4.5</v>
      </c>
      <c r="C83" s="21">
        <v>9</v>
      </c>
      <c r="D83" s="48">
        <f>IF([1]Autoevaluación!G41="A",5,IF([1]Autoevaluación!G41="B",4,IF([1]Autoevaluación!G41="C",3,IF([1]Autoevaluación!G41="D",2,IF([1]Autoevaluación!G41="E",1,0)))))</f>
        <v>0</v>
      </c>
      <c r="E83" s="21" t="s">
        <v>117</v>
      </c>
      <c r="F83" s="48">
        <f>[1]Coevaluación!H40</f>
        <v>0</v>
      </c>
      <c r="G83" s="21">
        <v>1</v>
      </c>
      <c r="H83" s="48">
        <f>IF([1]Heteroevaluación!G74="e",5, IF([1]Heteroevaluación!G74="d",4,IF([1]Heteroevaluación!G74="c",3,IF([1]Heteroevaluación!G74="b",2,IF([1]Heteroevaluación!G74="a",1,0)))))</f>
        <v>0</v>
      </c>
    </row>
    <row r="84" spans="1:8" ht="15.75" customHeight="1" x14ac:dyDescent="0.25">
      <c r="A84" s="116"/>
      <c r="B84" s="113"/>
      <c r="C84" s="22">
        <v>19</v>
      </c>
      <c r="D84" s="49">
        <f>IF([1]Autoevaluación!G71="A",5,IF([1]Autoevaluación!G71="B",4,IF([1]Autoevaluación!G71="C",3,IF([1]Autoevaluación!G71="D",2,IF([1]Autoevaluación!G71="E",1,0)))))</f>
        <v>0</v>
      </c>
      <c r="E84" s="22"/>
      <c r="F84" s="49"/>
      <c r="G84" s="22">
        <v>12</v>
      </c>
      <c r="H84" s="49">
        <f>IF([1]Heteroevaluación!G87="e",5, IF([1]Heteroevaluación!G87="d",4,IF([1]Heteroevaluación!G87="c",3,IF([1]Heteroevaluación!G87="b",2,IF([1]Heteroevaluación!G87="a",1,0)))))</f>
        <v>0</v>
      </c>
    </row>
    <row r="85" spans="1:8" ht="15.75" hidden="1" customHeight="1" x14ac:dyDescent="0.25">
      <c r="A85" s="116"/>
      <c r="B85" s="113"/>
      <c r="C85" s="22"/>
      <c r="D85" s="49"/>
      <c r="E85" s="22"/>
      <c r="F85" s="49"/>
      <c r="G85" s="22"/>
      <c r="H85" s="49"/>
    </row>
    <row r="86" spans="1:8" ht="15.75" customHeight="1" thickBot="1" x14ac:dyDescent="0.3">
      <c r="A86" s="116"/>
      <c r="B86" s="114"/>
      <c r="C86" s="23"/>
      <c r="D86" s="49"/>
      <c r="E86" s="23"/>
      <c r="F86" s="50"/>
      <c r="G86" s="23"/>
      <c r="H86" s="50"/>
    </row>
    <row r="87" spans="1:8" ht="15.75" customHeight="1" thickBot="1" x14ac:dyDescent="0.3">
      <c r="A87" s="116"/>
      <c r="B87" s="29" t="s">
        <v>92</v>
      </c>
      <c r="C87" s="30">
        <f>COUNT(C83:C86)</f>
        <v>2</v>
      </c>
      <c r="D87" s="31">
        <f>SUM(D83:D86)</f>
        <v>0</v>
      </c>
      <c r="E87" s="30">
        <f>COUNTA(E83:E86)</f>
        <v>1</v>
      </c>
      <c r="F87" s="31">
        <f>SUM(F83:F86)</f>
        <v>0</v>
      </c>
      <c r="G87" s="30">
        <f>COUNT(G83:G86)</f>
        <v>2</v>
      </c>
      <c r="H87" s="31">
        <f>SUM(H83:H86)</f>
        <v>0</v>
      </c>
    </row>
    <row r="88" spans="1:8" ht="15.75" customHeight="1" thickBot="1" x14ac:dyDescent="0.3">
      <c r="A88" s="117"/>
      <c r="B88" s="40" t="s">
        <v>97</v>
      </c>
      <c r="C88" s="41">
        <f t="shared" ref="C88:H88" si="3">SUM(C67,C71,C77,C82,C87)</f>
        <v>10</v>
      </c>
      <c r="D88" s="42">
        <f t="shared" si="3"/>
        <v>0</v>
      </c>
      <c r="E88" s="41">
        <f t="shared" si="3"/>
        <v>13</v>
      </c>
      <c r="F88" s="42">
        <f t="shared" si="3"/>
        <v>0</v>
      </c>
      <c r="G88" s="41">
        <f t="shared" si="3"/>
        <v>11</v>
      </c>
      <c r="H88" s="42">
        <f t="shared" si="3"/>
        <v>0</v>
      </c>
    </row>
    <row r="89" spans="1:8" ht="16.5" customHeight="1" x14ac:dyDescent="0.25">
      <c r="A89" s="115" t="s">
        <v>118</v>
      </c>
      <c r="B89" s="112">
        <v>5.0999999999999996</v>
      </c>
      <c r="C89" s="21">
        <v>22</v>
      </c>
      <c r="D89" s="48">
        <f>IF([1]Autoevaluación!G80="A",5,IF([1]Autoevaluación!G80="B",4,IF([1]Autoevaluación!G80="C",3,IF([1]Autoevaluación!G80="D",2,IF([1]Autoevaluación!G80="E",1,0)))))</f>
        <v>0</v>
      </c>
      <c r="E89" s="21" t="s">
        <v>119</v>
      </c>
      <c r="F89" s="48">
        <f>[1]Coevaluación!H42</f>
        <v>0</v>
      </c>
      <c r="G89" s="21">
        <v>6</v>
      </c>
      <c r="H89" s="48">
        <f>IF([1]Heteroevaluación!G98="e",5, IF([1]Heteroevaluación!G98="d",4,IF([1]Heteroevaluación!G98="c",3,IF([1]Heteroevaluación!G98="b",2,IF([1]Heteroevaluación!G98="a",1,0)))))</f>
        <v>0</v>
      </c>
    </row>
    <row r="90" spans="1:8" ht="16.5" customHeight="1" x14ac:dyDescent="0.25">
      <c r="A90" s="116"/>
      <c r="B90" s="113"/>
      <c r="C90" s="22">
        <v>24</v>
      </c>
      <c r="D90" s="49">
        <f>IF([1]Autoevaluación!G86="A",5,IF([1]Autoevaluación!G86="B",4,IF([1]Autoevaluación!G86="C",3,IF([1]Autoevaluación!G86="D",2,IF([1]Autoevaluación!G86="E",1,0)))))</f>
        <v>0</v>
      </c>
      <c r="E90" s="22"/>
      <c r="F90" s="49"/>
      <c r="G90" s="22">
        <v>17</v>
      </c>
      <c r="H90" s="49">
        <f>IF([1]Heteroevaluación!G113="e",5, IF([1]Heteroevaluación!G113="d",4,IF([1]Heteroevaluación!G113="c",3,IF([1]Heteroevaluación!G113="b",2,IF([1]Heteroevaluación!G113="a",1,0)))))</f>
        <v>0</v>
      </c>
    </row>
    <row r="91" spans="1:8" ht="16.5" customHeight="1" thickBot="1" x14ac:dyDescent="0.3">
      <c r="A91" s="116"/>
      <c r="B91" s="114"/>
      <c r="C91" s="23"/>
      <c r="D91" s="50"/>
      <c r="E91" s="23"/>
      <c r="F91" s="50"/>
      <c r="G91" s="23"/>
      <c r="H91" s="49"/>
    </row>
    <row r="92" spans="1:8" ht="16.5" customHeight="1" thickBot="1" x14ac:dyDescent="0.3">
      <c r="A92" s="116"/>
      <c r="B92" s="29" t="s">
        <v>92</v>
      </c>
      <c r="C92" s="30">
        <f>COUNT(C89:C91)</f>
        <v>2</v>
      </c>
      <c r="D92" s="31">
        <f>SUM(D89:D91)</f>
        <v>0</v>
      </c>
      <c r="E92" s="30">
        <f>COUNTA(E89:E91)</f>
        <v>1</v>
      </c>
      <c r="F92" s="31">
        <f>SUM(F89:F91)</f>
        <v>0</v>
      </c>
      <c r="G92" s="30">
        <f>COUNT(G89:G91)</f>
        <v>2</v>
      </c>
      <c r="H92" s="31">
        <f>SUM(H89:H91)</f>
        <v>0</v>
      </c>
    </row>
    <row r="93" spans="1:8" ht="16.5" customHeight="1" x14ac:dyDescent="0.25">
      <c r="A93" s="116"/>
      <c r="B93" s="112">
        <v>5.2</v>
      </c>
      <c r="C93" s="21">
        <v>5</v>
      </c>
      <c r="D93" s="48">
        <f>IF([1]Autoevaluación!G29="A",5,IF([1]Autoevaluación!G29="B",4,IF([1]Autoevaluación!G29="C",3,IF([1]Autoevaluación!G29="D",2,IF([1]Autoevaluación!G29="E",1,0)))))</f>
        <v>0</v>
      </c>
      <c r="E93" s="21" t="s">
        <v>119</v>
      </c>
      <c r="F93" s="48">
        <f>[1]Coevaluación!H42</f>
        <v>0</v>
      </c>
      <c r="G93" s="21">
        <v>18</v>
      </c>
      <c r="H93" s="48">
        <f>IF([1]Heteroevaluación!G107="e",5, IF([1]Heteroevaluación!G107="d",4,IF([1]Heteroevaluación!G107="c",3,IF([1]Heteroevaluación!G107="b",2,IF([1]Heteroevaluación!G107="a",1,0)))))</f>
        <v>0</v>
      </c>
    </row>
    <row r="94" spans="1:8" ht="16.5" customHeight="1" x14ac:dyDescent="0.25">
      <c r="A94" s="116"/>
      <c r="B94" s="113"/>
      <c r="C94" s="22">
        <v>16</v>
      </c>
      <c r="D94" s="49">
        <f>IF([1]Autoevaluación!G62="A",5,IF([1]Autoevaluación!G62="B",4,IF([1]Autoevaluación!G62="C",3,IF([1]Autoevaluación!G62="D",2,IF([1]Autoevaluación!G62="E",1,0)))))</f>
        <v>0</v>
      </c>
      <c r="E94" s="22"/>
      <c r="F94" s="49"/>
      <c r="G94" s="22">
        <v>19</v>
      </c>
      <c r="H94" s="49">
        <f>IF([1]Heteroevaluación!G97="e",5, IF([1]Heteroevaluación!G97="d",4,IF([1]Heteroevaluación!G97="c",3,IF([1]Heteroevaluación!G97="b",2,IF([1]Heteroevaluación!G97="a",1,0)))))</f>
        <v>0</v>
      </c>
    </row>
    <row r="95" spans="1:8" ht="16.5" customHeight="1" thickBot="1" x14ac:dyDescent="0.3">
      <c r="A95" s="116"/>
      <c r="B95" s="114"/>
      <c r="C95" s="23"/>
      <c r="D95" s="50"/>
      <c r="E95" s="23"/>
      <c r="F95" s="50"/>
      <c r="G95" s="23"/>
      <c r="H95" s="50"/>
    </row>
    <row r="96" spans="1:8" ht="16.5" customHeight="1" thickBot="1" x14ac:dyDescent="0.3">
      <c r="A96" s="116"/>
      <c r="B96" s="29" t="s">
        <v>92</v>
      </c>
      <c r="C96" s="30">
        <f>COUNT(C93:C95)</f>
        <v>2</v>
      </c>
      <c r="D96" s="31">
        <f>SUM(D93:D95)</f>
        <v>0</v>
      </c>
      <c r="E96" s="30">
        <f>COUNTA(E93:E95)</f>
        <v>1</v>
      </c>
      <c r="F96" s="31">
        <f>SUM(F93:F95)</f>
        <v>0</v>
      </c>
      <c r="G96" s="30">
        <f>COUNT(G93:G95)</f>
        <v>2</v>
      </c>
      <c r="H96" s="31">
        <f>SUM(H93:H95)</f>
        <v>0</v>
      </c>
    </row>
    <row r="97" spans="1:8" ht="16.5" customHeight="1" x14ac:dyDescent="0.25">
      <c r="A97" s="116"/>
      <c r="B97" s="112">
        <v>5.3</v>
      </c>
      <c r="C97" s="21">
        <v>5</v>
      </c>
      <c r="D97" s="48">
        <f>IF([1]Autoevaluación!G29="A",5,IF([1]Autoevaluación!G29="B",4,IF([1]Autoevaluación!G29="C",3,IF([1]Autoevaluación!G29="D",2,IF([1]Autoevaluación!G29="E",1,0)))))</f>
        <v>0</v>
      </c>
      <c r="E97" s="21" t="s">
        <v>120</v>
      </c>
      <c r="F97" s="48">
        <f>[1]Coevaluación!H44</f>
        <v>0</v>
      </c>
      <c r="G97" s="21">
        <v>17</v>
      </c>
      <c r="H97" s="48">
        <f>IF([1]Heteroevaluación!G101="e",5, IF([1]Heteroevaluación!G101="d",4,IF([1]Heteroevaluación!G101="c",3,IF([1]Heteroevaluación!G101="b",2,IF([1]Heteroevaluación!G101="a",1,0)))))</f>
        <v>0</v>
      </c>
    </row>
    <row r="98" spans="1:8" ht="16.5" customHeight="1" x14ac:dyDescent="0.25">
      <c r="A98" s="116"/>
      <c r="B98" s="113"/>
      <c r="C98" s="22">
        <v>16</v>
      </c>
      <c r="D98" s="49">
        <f>IF([1]Autoevaluación!G62="A",5,IF([1]Autoevaluación!G62="B",4,IF([1]Autoevaluación!G62="C",3,IF([1]Autoevaluación!G62="D",2,IF([1]Autoevaluación!G62="E",1,0)))))</f>
        <v>0</v>
      </c>
      <c r="E98" s="22"/>
      <c r="F98" s="49"/>
      <c r="G98" s="22">
        <v>18</v>
      </c>
      <c r="H98" s="49">
        <f>IF([1]Heteroevaluación!G104="e",5, IF([1]Heteroevaluación!G104="d",4,IF([1]Heteroevaluación!G104="c",3,IF([1]Heteroevaluación!G104="b",2,IF([1]Heteroevaluación!G104="a",1,0)))))</f>
        <v>0</v>
      </c>
    </row>
    <row r="99" spans="1:8" ht="16.5" customHeight="1" thickBot="1" x14ac:dyDescent="0.3">
      <c r="A99" s="116"/>
      <c r="B99" s="114"/>
      <c r="C99" s="23"/>
      <c r="D99" s="50"/>
      <c r="E99" s="23"/>
      <c r="F99" s="50"/>
      <c r="G99" s="23"/>
      <c r="H99" s="50"/>
    </row>
    <row r="100" spans="1:8" ht="16.5" customHeight="1" thickBot="1" x14ac:dyDescent="0.3">
      <c r="A100" s="116"/>
      <c r="B100" s="29" t="s">
        <v>92</v>
      </c>
      <c r="C100" s="30">
        <f>COUNT(C97:C99)</f>
        <v>2</v>
      </c>
      <c r="D100" s="31">
        <f>SUM(D97:D99)</f>
        <v>0</v>
      </c>
      <c r="E100" s="30">
        <f>COUNTA(E97:E99)</f>
        <v>1</v>
      </c>
      <c r="F100" s="31">
        <f>SUM(F97:F99)</f>
        <v>0</v>
      </c>
      <c r="G100" s="30">
        <f>COUNT(G97:G99)</f>
        <v>2</v>
      </c>
      <c r="H100" s="31">
        <f>SUM(H97:H99)</f>
        <v>0</v>
      </c>
    </row>
    <row r="101" spans="1:8" ht="16.5" customHeight="1" x14ac:dyDescent="0.25">
      <c r="A101" s="116"/>
      <c r="B101" s="112">
        <v>5.4</v>
      </c>
      <c r="C101" s="21">
        <v>8</v>
      </c>
      <c r="D101" s="48">
        <f>IF([1]Autoevaluación!G38="A",5,IF([1]Autoevaluación!G38="B",4,IF([1]Autoevaluación!G38="C",3,IF([1]Autoevaluación!G38="D",2,IF([1]Autoevaluación!G38="E",1,0)))))</f>
        <v>0</v>
      </c>
      <c r="E101" s="21" t="s">
        <v>121</v>
      </c>
      <c r="F101" s="48">
        <f>[1]Coevaluación!H43</f>
        <v>0</v>
      </c>
      <c r="G101" s="21">
        <v>13</v>
      </c>
      <c r="H101" s="48">
        <f>IF([1]Heteroevaluación!G119="e",5, IF([1]Heteroevaluación!G119="d",4,IF([1]Heteroevaluación!G119="c",3,IF([1]Heteroevaluación!G119="b",2,IF([1]Heteroevaluación!G119="a",1,0)))))</f>
        <v>0</v>
      </c>
    </row>
    <row r="102" spans="1:8" ht="16.5" customHeight="1" x14ac:dyDescent="0.25">
      <c r="A102" s="116"/>
      <c r="B102" s="113"/>
      <c r="C102" s="22">
        <v>12</v>
      </c>
      <c r="D102" s="49">
        <f>IF([1]Autoevaluación!G50="A",5,IF([1]Autoevaluación!G50="B",4,IF([1]Autoevaluación!G50="C",3,IF([1]Autoevaluación!G50="D",2,IF([1]Autoevaluación!G50="E",1,0)))))</f>
        <v>0</v>
      </c>
      <c r="E102" s="22"/>
      <c r="F102" s="49"/>
      <c r="G102" s="22">
        <v>20</v>
      </c>
      <c r="H102" s="49">
        <f>IF([1]Heteroevaluación!G122="e",5, IF([1]Heteroevaluación!G122="d",4,IF([1]Heteroevaluación!G122="c",3,IF([1]Heteroevaluación!G122="b",2,IF([1]Heteroevaluación!G122="a",1,0)))))</f>
        <v>0</v>
      </c>
    </row>
    <row r="103" spans="1:8" ht="16.5" customHeight="1" thickBot="1" x14ac:dyDescent="0.3">
      <c r="A103" s="116"/>
      <c r="B103" s="114"/>
      <c r="C103" s="23"/>
      <c r="D103" s="49"/>
      <c r="E103" s="23"/>
      <c r="F103" s="50"/>
      <c r="G103" s="23"/>
      <c r="H103" s="50"/>
    </row>
    <row r="104" spans="1:8" ht="16.5" customHeight="1" thickBot="1" x14ac:dyDescent="0.3">
      <c r="A104" s="116"/>
      <c r="B104" s="29" t="s">
        <v>92</v>
      </c>
      <c r="C104" s="30">
        <f>COUNT(C101:C103)</f>
        <v>2</v>
      </c>
      <c r="D104" s="31">
        <f>SUM(D101:D103)</f>
        <v>0</v>
      </c>
      <c r="E104" s="30">
        <f>COUNTA(E101:E103)</f>
        <v>1</v>
      </c>
      <c r="F104" s="31">
        <f>SUM(F101:F103)</f>
        <v>0</v>
      </c>
      <c r="G104" s="30">
        <f>COUNT(G101:G103)</f>
        <v>2</v>
      </c>
      <c r="H104" s="31">
        <f>SUM(H101:H103)</f>
        <v>0</v>
      </c>
    </row>
    <row r="105" spans="1:8" ht="16.5" customHeight="1" thickBot="1" x14ac:dyDescent="0.3">
      <c r="A105" s="117"/>
      <c r="B105" s="40" t="s">
        <v>97</v>
      </c>
      <c r="C105" s="41">
        <f t="shared" ref="C105:H105" si="4">SUM(C92,C96,C100,C104)</f>
        <v>8</v>
      </c>
      <c r="D105" s="42">
        <f t="shared" si="4"/>
        <v>0</v>
      </c>
      <c r="E105" s="41">
        <f t="shared" si="4"/>
        <v>4</v>
      </c>
      <c r="F105" s="42">
        <f t="shared" si="4"/>
        <v>0</v>
      </c>
      <c r="G105" s="41">
        <f t="shared" si="4"/>
        <v>8</v>
      </c>
      <c r="H105" s="42">
        <f t="shared" si="4"/>
        <v>0</v>
      </c>
    </row>
    <row r="106" spans="1:8" ht="16.5" customHeight="1" x14ac:dyDescent="0.25">
      <c r="A106" s="115" t="s">
        <v>122</v>
      </c>
      <c r="B106" s="112">
        <v>6.1</v>
      </c>
      <c r="C106" s="21">
        <v>27</v>
      </c>
      <c r="D106" s="48">
        <f>IF([1]Autoevaluación!G95="A",5,IF([1]Autoevaluación!G95="B",4,IF([1]Autoevaluación!G95="C",3,IF([1]Autoevaluación!G95="D",2,IF([1]Autoevaluación!G95="E",1,0)))))</f>
        <v>0</v>
      </c>
      <c r="E106" s="21" t="s">
        <v>123</v>
      </c>
      <c r="F106" s="48">
        <f>[1]Coevaluación!H45</f>
        <v>0</v>
      </c>
      <c r="G106" s="21">
        <v>13</v>
      </c>
      <c r="H106" s="48">
        <f>IF([1]Heteroevaluación!G128="e",5, IF([1]Heteroevaluación!G128="d",4,IF([1]Heteroevaluación!G128="c",3,IF([1]Heteroevaluación!G128="b",2,IF([1]Heteroevaluación!G128="a",1,0)))))</f>
        <v>0</v>
      </c>
    </row>
    <row r="107" spans="1:8" ht="16.5" customHeight="1" x14ac:dyDescent="0.25">
      <c r="A107" s="116"/>
      <c r="B107" s="113"/>
      <c r="C107" s="22">
        <v>21</v>
      </c>
      <c r="D107" s="49">
        <f>IF([1]Autoevaluación!G77="A",5,IF([1]Autoevaluación!G77="B",4,IF([1]Autoevaluación!G77="C",3,IF([1]Autoevaluación!G77="D",2,IF([1]Autoevaluación!G77="E",1,0)))))</f>
        <v>0</v>
      </c>
      <c r="E107" s="22" t="s">
        <v>124</v>
      </c>
      <c r="F107" s="49">
        <f>[1]Coevaluación!H46</f>
        <v>0</v>
      </c>
      <c r="G107" s="22">
        <v>20</v>
      </c>
      <c r="H107" s="49">
        <f>IF([1]Heteroevaluación!G110="e",5, IF([1]Heteroevaluación!G110="d",4,IF([1]Heteroevaluación!G110="c",3,IF([1]Heteroevaluación!G110="b",2,IF([1]Heteroevaluación!G110="a",1,0)))))</f>
        <v>0</v>
      </c>
    </row>
    <row r="108" spans="1:8" ht="16.5" customHeight="1" thickBot="1" x14ac:dyDescent="0.3">
      <c r="A108" s="116"/>
      <c r="B108" s="114"/>
      <c r="C108" s="23"/>
      <c r="D108" s="50"/>
      <c r="E108" s="23"/>
      <c r="F108" s="50"/>
      <c r="G108" s="23"/>
      <c r="H108" s="50"/>
    </row>
    <row r="109" spans="1:8" ht="16.5" customHeight="1" thickBot="1" x14ac:dyDescent="0.3">
      <c r="A109" s="116"/>
      <c r="B109" s="29" t="s">
        <v>92</v>
      </c>
      <c r="C109" s="30">
        <f>COUNT(C106:C108)</f>
        <v>2</v>
      </c>
      <c r="D109" s="31">
        <f>SUM(D106:D108)</f>
        <v>0</v>
      </c>
      <c r="E109" s="30">
        <f>COUNTA(E106:E108)</f>
        <v>2</v>
      </c>
      <c r="F109" s="31">
        <f>SUM(F106:F108)</f>
        <v>0</v>
      </c>
      <c r="G109" s="30">
        <f>COUNT(G106:G108)</f>
        <v>2</v>
      </c>
      <c r="H109" s="31">
        <f>SUM(H106:H108)</f>
        <v>0</v>
      </c>
    </row>
    <row r="110" spans="1:8" ht="16.5" customHeight="1" x14ac:dyDescent="0.25">
      <c r="A110" s="116"/>
      <c r="B110" s="112">
        <v>6.2</v>
      </c>
      <c r="C110" s="21">
        <v>36</v>
      </c>
      <c r="D110" s="48">
        <f>IF([1]Autoevaluación!G122="A",5,IF([1]Autoevaluación!G122="B",4,IF([1]Autoevaluación!G122="C",3,IF([1]Autoevaluación!G122="D",2,IF([1]Autoevaluación!G122="E",1,0)))))</f>
        <v>0</v>
      </c>
      <c r="E110" s="32"/>
      <c r="F110" s="109" t="s">
        <v>95</v>
      </c>
      <c r="G110" s="21">
        <v>7</v>
      </c>
      <c r="H110" s="48">
        <f>IF([1]Heteroevaluación!G131="e",5, IF([1]Heteroevaluación!G131="d",4,IF([1]Heteroevaluación!G131="c",3,IF([1]Heteroevaluación!G131="b",2,IF([1]Heteroevaluación!G131="a",1,0)))))</f>
        <v>0</v>
      </c>
    </row>
    <row r="111" spans="1:8" ht="16.5" customHeight="1" x14ac:dyDescent="0.25">
      <c r="A111" s="116"/>
      <c r="B111" s="113"/>
      <c r="C111" s="22">
        <v>18</v>
      </c>
      <c r="D111" s="49">
        <f>IF([1]Autoevaluación!G68="A",5,IF([1]Autoevaluación!G68="B",4,IF([1]Autoevaluación!G68="C",3,IF([1]Autoevaluación!G68="D",2,IF([1]Autoevaluación!G68="E",1,0)))))</f>
        <v>0</v>
      </c>
      <c r="E111" s="33"/>
      <c r="F111" s="110"/>
      <c r="G111" s="22">
        <v>9</v>
      </c>
      <c r="H111" s="49">
        <f>IF([1]Heteroevaluación!G114="e",5, IF([1]Heteroevaluación!G114="d",4,IF([1]Heteroevaluación!G114="c",3,IF([1]Heteroevaluación!G114="b",2,IF([1]Heteroevaluación!G114="a",1,0)))))</f>
        <v>0</v>
      </c>
    </row>
    <row r="112" spans="1:8" ht="16.5" customHeight="1" thickBot="1" x14ac:dyDescent="0.3">
      <c r="A112" s="116"/>
      <c r="B112" s="114"/>
      <c r="C112" s="23"/>
      <c r="D112" s="50"/>
      <c r="E112" s="24"/>
      <c r="F112" s="111"/>
      <c r="G112" s="23"/>
      <c r="H112" s="50"/>
    </row>
    <row r="113" spans="1:8" ht="16.5" customHeight="1" thickBot="1" x14ac:dyDescent="0.3">
      <c r="A113" s="116"/>
      <c r="B113" s="29" t="s">
        <v>92</v>
      </c>
      <c r="C113" s="30">
        <f>COUNT(C110:C112)</f>
        <v>2</v>
      </c>
      <c r="D113" s="31">
        <f>SUM(D110:D112)</f>
        <v>0</v>
      </c>
      <c r="E113" s="30">
        <f>COUNTA(E110:E112)</f>
        <v>0</v>
      </c>
      <c r="F113" s="31">
        <f>SUM(F110:F112)</f>
        <v>0</v>
      </c>
      <c r="G113" s="30">
        <f>COUNT(G110:G112)</f>
        <v>2</v>
      </c>
      <c r="H113" s="31">
        <f>SUM(H110:H112)</f>
        <v>0</v>
      </c>
    </row>
    <row r="114" spans="1:8" ht="16.5" customHeight="1" x14ac:dyDescent="0.25">
      <c r="A114" s="116"/>
      <c r="B114" s="112">
        <v>6.3</v>
      </c>
      <c r="C114" s="21">
        <v>21</v>
      </c>
      <c r="D114" s="48">
        <f>IF([1]Autoevaluación!G77="A",5,IF([1]Autoevaluación!G77="B",4,IF([1]Autoevaluación!G77="C",3,IF([1]Autoevaluación!G77="D",2,IF([1]Autoevaluación!G77="E",1,0)))))</f>
        <v>0</v>
      </c>
      <c r="E114" s="21" t="s">
        <v>123</v>
      </c>
      <c r="F114" s="48">
        <f>[1]Coevaluación!H45</f>
        <v>0</v>
      </c>
      <c r="G114" s="21">
        <v>10</v>
      </c>
      <c r="H114" s="48">
        <f>IF([1]Heteroevaluación!G170="e",5, IF([1]Heteroevaluación!G170="d",4,IF([1]Heteroevaluación!G170="c",3,IF([1]Heteroevaluación!G170="b",2,IF([1]Heteroevaluación!G170="a",1,0)))))</f>
        <v>0</v>
      </c>
    </row>
    <row r="115" spans="1:8" ht="16.5" customHeight="1" x14ac:dyDescent="0.25">
      <c r="A115" s="116"/>
      <c r="B115" s="113"/>
      <c r="C115" s="22">
        <v>7</v>
      </c>
      <c r="D115" s="49">
        <f>IF([1]Autoevaluación!G35="A",5,IF([1]Autoevaluación!G35="B",4,IF([1]Autoevaluación!G35="C",3,IF([1]Autoevaluación!G35="D",2,IF([1]Autoevaluación!G35="E",1,0)))))</f>
        <v>0</v>
      </c>
      <c r="E115" s="22"/>
      <c r="F115" s="49"/>
      <c r="G115" s="22">
        <v>11</v>
      </c>
      <c r="H115" s="49">
        <f>IF([1]Heteroevaluación!G118="e",5, IF([1]Heteroevaluación!G118="d",4,IF([1]Heteroevaluación!G118="c",3,IF([1]Heteroevaluación!G118="b",2,IF([1]Heteroevaluación!G118="a",1,0)))))</f>
        <v>0</v>
      </c>
    </row>
    <row r="116" spans="1:8" ht="16.5" customHeight="1" thickBot="1" x14ac:dyDescent="0.3">
      <c r="A116" s="116"/>
      <c r="B116" s="114"/>
      <c r="C116" s="23"/>
      <c r="D116" s="50"/>
      <c r="E116" s="23"/>
      <c r="F116" s="50"/>
      <c r="G116" s="23"/>
      <c r="H116" s="50"/>
    </row>
    <row r="117" spans="1:8" ht="16.5" customHeight="1" thickBot="1" x14ac:dyDescent="0.3">
      <c r="A117" s="116"/>
      <c r="B117" s="29" t="s">
        <v>92</v>
      </c>
      <c r="C117" s="30">
        <f>COUNT(C114:C116)</f>
        <v>2</v>
      </c>
      <c r="D117" s="31">
        <f>SUM(D114:D116)</f>
        <v>0</v>
      </c>
      <c r="E117" s="30">
        <f>COUNTA(E114:E116)</f>
        <v>1</v>
      </c>
      <c r="F117" s="31">
        <f>SUM(F114:F116)</f>
        <v>0</v>
      </c>
      <c r="G117" s="30">
        <f>COUNT(G114:G116)</f>
        <v>2</v>
      </c>
      <c r="H117" s="31">
        <f>SUM(H114:H116)</f>
        <v>0</v>
      </c>
    </row>
    <row r="118" spans="1:8" ht="16.5" customHeight="1" x14ac:dyDescent="0.25">
      <c r="A118" s="116"/>
      <c r="B118" s="112">
        <v>6.4</v>
      </c>
      <c r="C118" s="21">
        <v>18</v>
      </c>
      <c r="D118" s="48">
        <f>IF([1]Autoevaluación!G68="A",5,IF([1]Autoevaluación!G68="B",4,IF([1]Autoevaluación!G68="C",3,IF([1]Autoevaluación!G68="D",2,IF([1]Autoevaluación!G68="E",1,0)))))</f>
        <v>0</v>
      </c>
      <c r="E118" s="21" t="s">
        <v>125</v>
      </c>
      <c r="F118" s="48">
        <f>[1]Coevaluación!H47</f>
        <v>0</v>
      </c>
      <c r="G118" s="21">
        <v>9</v>
      </c>
      <c r="H118" s="48">
        <f>IF([1]Heteroevaluación!G134="e",5, IF([1]Heteroevaluación!G134="d",4,IF([1]Heteroevaluación!G134="c",3,IF([1]Heteroevaluación!G134="b",2,IF([1]Heteroevaluación!G134="a",1,0)))))</f>
        <v>0</v>
      </c>
    </row>
    <row r="119" spans="1:8" ht="16.5" customHeight="1" x14ac:dyDescent="0.25">
      <c r="A119" s="116"/>
      <c r="B119" s="113"/>
      <c r="C119" s="22">
        <v>5</v>
      </c>
      <c r="D119" s="49">
        <f>IF([1]Autoevaluación!G29="A",5,IF([1]Autoevaluación!G29="B",4,IF([1]Autoevaluación!G29="C",3,IF([1]Autoevaluación!G29="D",2,IF([1]Autoevaluación!G29="E",1,0)))))</f>
        <v>0</v>
      </c>
      <c r="E119" s="22"/>
      <c r="F119" s="49"/>
      <c r="G119" s="22">
        <v>19</v>
      </c>
      <c r="H119" s="49">
        <f>IF([1]Heteroevaluación!G122="e",5, IF([1]Heteroevaluación!G122="d",4,IF([1]Heteroevaluación!G122="c",3,IF([1]Heteroevaluación!G122="b",2,IF([1]Heteroevaluación!G122="a",1,0)))))</f>
        <v>0</v>
      </c>
    </row>
    <row r="120" spans="1:8" ht="16.5" customHeight="1" thickBot="1" x14ac:dyDescent="0.3">
      <c r="A120" s="116"/>
      <c r="B120" s="114"/>
      <c r="C120" s="23"/>
      <c r="D120" s="50"/>
      <c r="E120" s="23"/>
      <c r="F120" s="50"/>
      <c r="G120" s="23"/>
      <c r="H120" s="50"/>
    </row>
    <row r="121" spans="1:8" ht="16.5" customHeight="1" thickBot="1" x14ac:dyDescent="0.3">
      <c r="A121" s="116"/>
      <c r="B121" s="29" t="s">
        <v>92</v>
      </c>
      <c r="C121" s="30">
        <f>COUNT(C118:C120)</f>
        <v>2</v>
      </c>
      <c r="D121" s="31">
        <f>SUM(D118:D120)</f>
        <v>0</v>
      </c>
      <c r="E121" s="30">
        <f>COUNTA(E118:E120)</f>
        <v>1</v>
      </c>
      <c r="F121" s="31">
        <f>SUM(F118:F120)</f>
        <v>0</v>
      </c>
      <c r="G121" s="30">
        <f>COUNT(G118:G120)</f>
        <v>2</v>
      </c>
      <c r="H121" s="31">
        <f>SUM(H118:H120)</f>
        <v>0</v>
      </c>
    </row>
    <row r="122" spans="1:8" ht="16.5" customHeight="1" x14ac:dyDescent="0.25">
      <c r="A122" s="116"/>
      <c r="B122" s="112">
        <v>6.5</v>
      </c>
      <c r="C122" s="21">
        <v>37</v>
      </c>
      <c r="D122" s="48">
        <f>IF([1]Autoevaluación!G125="A",5,IF([1]Autoevaluación!G125="B",4,IF([1]Autoevaluación!G125="C",3,IF([1]Autoevaluación!G125="D",2,IF([1]Autoevaluación!G125="E",1,0)))))</f>
        <v>0</v>
      </c>
      <c r="E122" s="32"/>
      <c r="F122" s="109" t="s">
        <v>95</v>
      </c>
      <c r="G122" s="21">
        <v>11</v>
      </c>
      <c r="H122" s="48">
        <f>IF([1]Heteroevaluación!G173="e",5, IF([1]Heteroevaluación!G173="d",4,IF([1]Heteroevaluación!G173="c",3,IF([1]Heteroevaluación!G173="b",2,IF([1]Heteroevaluación!G173="a",1,0)))))</f>
        <v>0</v>
      </c>
    </row>
    <row r="123" spans="1:8" ht="16.5" customHeight="1" x14ac:dyDescent="0.25">
      <c r="A123" s="116"/>
      <c r="B123" s="113"/>
      <c r="C123" s="22">
        <v>19</v>
      </c>
      <c r="D123" s="49">
        <f>IF([1]Autoevaluación!G71="A",5,IF([1]Autoevaluación!G71="B",4,IF([1]Autoevaluación!G71="C",3,IF([1]Autoevaluación!G71="D",2,IF([1]Autoevaluación!G71="E",1,0)))))</f>
        <v>0</v>
      </c>
      <c r="E123" s="33"/>
      <c r="F123" s="110"/>
      <c r="G123" s="22">
        <v>16</v>
      </c>
      <c r="H123" s="49">
        <f>IF([1]Heteroevaluación!G126="e",5, IF([1]Heteroevaluación!G126="d",4,IF([1]Heteroevaluación!G126="c",3,IF([1]Heteroevaluación!G126="b",2,IF([1]Heteroevaluación!G126="a",1,0)))))</f>
        <v>0</v>
      </c>
    </row>
    <row r="124" spans="1:8" ht="16.5" customHeight="1" thickBot="1" x14ac:dyDescent="0.3">
      <c r="A124" s="116"/>
      <c r="B124" s="114"/>
      <c r="C124" s="23"/>
      <c r="D124" s="50"/>
      <c r="E124" s="24"/>
      <c r="F124" s="111"/>
      <c r="G124" s="23"/>
      <c r="H124" s="50"/>
    </row>
    <row r="125" spans="1:8" ht="16.5" customHeight="1" thickBot="1" x14ac:dyDescent="0.3">
      <c r="A125" s="116"/>
      <c r="B125" s="29" t="s">
        <v>92</v>
      </c>
      <c r="C125" s="30">
        <f>COUNT(C122:C124)</f>
        <v>2</v>
      </c>
      <c r="D125" s="31">
        <f>SUM(D122:D124)</f>
        <v>0</v>
      </c>
      <c r="E125" s="30">
        <f>COUNTA(E122:E124)</f>
        <v>0</v>
      </c>
      <c r="F125" s="31">
        <f>SUM(F122:F124)</f>
        <v>0</v>
      </c>
      <c r="G125" s="30">
        <f>COUNT(G122:G124)</f>
        <v>2</v>
      </c>
      <c r="H125" s="31">
        <f>SUM(H122:H124)</f>
        <v>0</v>
      </c>
    </row>
    <row r="126" spans="1:8" ht="16.5" customHeight="1" x14ac:dyDescent="0.25">
      <c r="A126" s="116"/>
      <c r="B126" s="112">
        <v>6.6</v>
      </c>
      <c r="C126" s="21">
        <v>19</v>
      </c>
      <c r="D126" s="48">
        <f>IF([1]Autoevaluación!G71="A",5,IF([1]Autoevaluación!G71="B",4,IF([1]Autoevaluación!G71="C",3,IF([1]Autoevaluación!G71="D",2,IF([1]Autoevaluación!G71="E",1,0)))))</f>
        <v>0</v>
      </c>
      <c r="E126" s="32"/>
      <c r="F126" s="109" t="s">
        <v>95</v>
      </c>
      <c r="G126" s="21">
        <v>1</v>
      </c>
      <c r="H126" s="48">
        <f>IF([1]Heteroevaluación!G125="e",5, IF([1]Heteroevaluación!G125="d",4,IF([1]Heteroevaluación!G125="c",3,IF([1]Heteroevaluación!G125="b",2,IF([1]Heteroevaluación!G125="a",1,0)))))</f>
        <v>0</v>
      </c>
    </row>
    <row r="127" spans="1:8" ht="16.5" customHeight="1" x14ac:dyDescent="0.25">
      <c r="A127" s="116"/>
      <c r="B127" s="113"/>
      <c r="C127" s="22">
        <v>36</v>
      </c>
      <c r="D127" s="49">
        <f>IF([1]Autoevaluación!G122="A",5,IF([1]Autoevaluación!G122="B",4,IF([1]Autoevaluación!G122="C",3,IF([1]Autoevaluación!G122="D",2,IF([1]Autoevaluación!G122="E",1,0)))))</f>
        <v>0</v>
      </c>
      <c r="E127" s="33"/>
      <c r="F127" s="110"/>
      <c r="G127" s="22">
        <v>12</v>
      </c>
      <c r="H127" s="49">
        <f>IF([1]Heteroevaluación!G130="e",5, IF([1]Heteroevaluación!G130="d",4,IF([1]Heteroevaluación!G130="c",3,IF([1]Heteroevaluación!G130="b",2,IF([1]Heteroevaluación!G130="a",1,0)))))</f>
        <v>0</v>
      </c>
    </row>
    <row r="128" spans="1:8" ht="16.5" customHeight="1" thickBot="1" x14ac:dyDescent="0.3">
      <c r="A128" s="116"/>
      <c r="B128" s="114"/>
      <c r="C128" s="23"/>
      <c r="D128" s="50"/>
      <c r="E128" s="24"/>
      <c r="F128" s="111"/>
      <c r="G128" s="23"/>
      <c r="H128" s="50"/>
    </row>
    <row r="129" spans="1:8" ht="16.5" customHeight="1" thickBot="1" x14ac:dyDescent="0.3">
      <c r="A129" s="116"/>
      <c r="B129" s="29" t="s">
        <v>92</v>
      </c>
      <c r="C129" s="30">
        <f>COUNT(C126:C128)</f>
        <v>2</v>
      </c>
      <c r="D129" s="31">
        <f>SUM(D126:D128)</f>
        <v>0</v>
      </c>
      <c r="E129" s="30">
        <f>COUNTA(E126:E128)</f>
        <v>0</v>
      </c>
      <c r="F129" s="31">
        <f>SUM(F126:F128)</f>
        <v>0</v>
      </c>
      <c r="G129" s="30">
        <f>COUNT(G126:G128)</f>
        <v>2</v>
      </c>
      <c r="H129" s="31">
        <f>SUM(H126:H128)</f>
        <v>0</v>
      </c>
    </row>
    <row r="130" spans="1:8" ht="16.5" customHeight="1" thickBot="1" x14ac:dyDescent="0.3">
      <c r="A130" s="117"/>
      <c r="B130" s="40" t="s">
        <v>97</v>
      </c>
      <c r="C130" s="41">
        <f t="shared" ref="C130:H130" si="5">SUM(C109,C113,C117,C121,C125,C129)</f>
        <v>12</v>
      </c>
      <c r="D130" s="42">
        <f t="shared" si="5"/>
        <v>0</v>
      </c>
      <c r="E130" s="41">
        <f t="shared" si="5"/>
        <v>4</v>
      </c>
      <c r="F130" s="42">
        <f t="shared" si="5"/>
        <v>0</v>
      </c>
      <c r="G130" s="41">
        <f t="shared" si="5"/>
        <v>12</v>
      </c>
      <c r="H130" s="42">
        <f t="shared" si="5"/>
        <v>0</v>
      </c>
    </row>
    <row r="131" spans="1:8" ht="13.7" customHeight="1" x14ac:dyDescent="0.25">
      <c r="A131" s="115" t="s">
        <v>126</v>
      </c>
      <c r="B131" s="112">
        <v>7.1</v>
      </c>
      <c r="C131" s="21">
        <v>38</v>
      </c>
      <c r="D131" s="48">
        <f>IF([1]Autoevaluación!G128="A",5,IF([1]Autoevaluación!G128="B",4,IF([1]Autoevaluación!G128="C",3,IF([1]Autoevaluación!G128="D",2,IF([1]Autoevaluación!G128="E",1,0)))))</f>
        <v>0</v>
      </c>
      <c r="E131" s="21" t="s">
        <v>127</v>
      </c>
      <c r="F131" s="48">
        <f>[1]Coevaluación!H49</f>
        <v>0</v>
      </c>
      <c r="G131" s="21">
        <v>9</v>
      </c>
      <c r="H131" s="48">
        <f>IF([1]Heteroevaluación!G137="e",5, IF([1]Heteroevaluación!G137="d",4,IF([1]Heteroevaluación!G137="c",3,IF([1]Heteroevaluación!G137="b",2,IF([1]Heteroevaluación!G137="a",1,0)))))</f>
        <v>0</v>
      </c>
    </row>
    <row r="132" spans="1:8" ht="13.7" customHeight="1" x14ac:dyDescent="0.25">
      <c r="A132" s="116"/>
      <c r="B132" s="113"/>
      <c r="C132" s="22"/>
      <c r="D132" s="49"/>
      <c r="E132" s="22"/>
      <c r="F132" s="49"/>
      <c r="G132" s="22">
        <v>13</v>
      </c>
      <c r="H132" s="49">
        <f>IF([1]Heteroevaluación!G140="e",5, IF([1]Heteroevaluación!G140="d",4,IF([1]Heteroevaluación!G140="c",3,IF([1]Heteroevaluación!G140="b",2,IF([1]Heteroevaluación!G140="a",1,0)))))</f>
        <v>0</v>
      </c>
    </row>
    <row r="133" spans="1:8" ht="13.7" hidden="1" customHeight="1" x14ac:dyDescent="0.25">
      <c r="A133" s="116"/>
      <c r="B133" s="113"/>
      <c r="C133" s="22"/>
      <c r="D133" s="49"/>
      <c r="E133" s="22"/>
      <c r="F133" s="49"/>
      <c r="G133" s="22">
        <v>41</v>
      </c>
      <c r="H133" s="49">
        <f>IF([1]Heteroevaluación!G143="e",5, IF([1]Heteroevaluación!G143="d",4,IF([1]Heteroevaluación!G143="c",3,IF([1]Heteroevaluación!G143="b",2,IF([1]Heteroevaluación!G143="a",1,0)))))</f>
        <v>0</v>
      </c>
    </row>
    <row r="134" spans="1:8" ht="13.7" customHeight="1" thickBot="1" x14ac:dyDescent="0.3">
      <c r="A134" s="116"/>
      <c r="B134" s="114"/>
      <c r="C134" s="23"/>
      <c r="D134" s="50"/>
      <c r="E134" s="23"/>
      <c r="F134" s="50"/>
      <c r="G134" s="23"/>
      <c r="H134" s="50"/>
    </row>
    <row r="135" spans="1:8" ht="13.7" customHeight="1" thickBot="1" x14ac:dyDescent="0.3">
      <c r="A135" s="116"/>
      <c r="B135" s="29" t="s">
        <v>92</v>
      </c>
      <c r="C135" s="30">
        <f>COUNT(C131:C134)</f>
        <v>1</v>
      </c>
      <c r="D135" s="31">
        <f>SUM(D131:D134)</f>
        <v>0</v>
      </c>
      <c r="E135" s="30">
        <f>COUNTA(E131:E134)</f>
        <v>1</v>
      </c>
      <c r="F135" s="31">
        <f>SUM(F131:F134)</f>
        <v>0</v>
      </c>
      <c r="G135" s="30">
        <f>COUNT(G131:G134)</f>
        <v>3</v>
      </c>
      <c r="H135" s="31">
        <f>SUM(H131:H134)</f>
        <v>0</v>
      </c>
    </row>
    <row r="136" spans="1:8" ht="13.7" customHeight="1" x14ac:dyDescent="0.25">
      <c r="A136" s="116"/>
      <c r="B136" s="112">
        <v>7.2</v>
      </c>
      <c r="C136" s="21">
        <v>29</v>
      </c>
      <c r="D136" s="48">
        <f>IF([1]Autoevaluación!G101="A",5,IF([1]Autoevaluación!G101="B",4,IF([1]Autoevaluación!G101="C",3,IF([1]Autoevaluación!G101="D",2,IF([1]Autoevaluación!G101="E",1,0)))))</f>
        <v>0</v>
      </c>
      <c r="E136" s="21" t="s">
        <v>128</v>
      </c>
      <c r="F136" s="48">
        <f>[1]Coevaluación!H48</f>
        <v>0</v>
      </c>
      <c r="G136" s="21">
        <v>14</v>
      </c>
      <c r="H136" s="48">
        <f>IF([1]Heteroevaluación!G176="e",5, IF([1]Heteroevaluación!G176="d",4,IF([1]Heteroevaluación!G176="c",3,IF([1]Heteroevaluación!G176="b",2,IF([1]Heteroevaluación!G176="a",1,0)))))</f>
        <v>0</v>
      </c>
    </row>
    <row r="137" spans="1:8" ht="13.7" customHeight="1" x14ac:dyDescent="0.25">
      <c r="A137" s="116"/>
      <c r="B137" s="113"/>
      <c r="C137" s="22">
        <v>42</v>
      </c>
      <c r="D137" s="49">
        <f>IF([1]Autoevaluación!G140="A",5,IF([1]Autoevaluación!G140="B",4,IF([1]Autoevaluación!G140="C",3,IF([1]Autoevaluación!G140="D",2,IF([1]Autoevaluación!G140="E",1,0)))))</f>
        <v>0</v>
      </c>
      <c r="E137" s="22"/>
      <c r="F137" s="49"/>
      <c r="G137" s="22">
        <v>21</v>
      </c>
      <c r="H137" s="49">
        <f>IF([1]Heteroevaluación!G140="e",5, IF([1]Heteroevaluación!G140="d",4,IF([1]Heteroevaluación!G140="c",3,IF([1]Heteroevaluación!G140="b",2,IF([1]Heteroevaluación!G140="a",1,0)))))</f>
        <v>0</v>
      </c>
    </row>
    <row r="138" spans="1:8" ht="13.7" customHeight="1" thickBot="1" x14ac:dyDescent="0.3">
      <c r="A138" s="116"/>
      <c r="B138" s="114"/>
      <c r="C138" s="23"/>
      <c r="D138" s="50"/>
      <c r="E138" s="23"/>
      <c r="F138" s="50"/>
      <c r="G138" s="23"/>
      <c r="H138" s="50"/>
    </row>
    <row r="139" spans="1:8" ht="13.7" customHeight="1" thickBot="1" x14ac:dyDescent="0.3">
      <c r="A139" s="116"/>
      <c r="B139" s="29" t="s">
        <v>92</v>
      </c>
      <c r="C139" s="30">
        <f>COUNT(C136:C138)</f>
        <v>2</v>
      </c>
      <c r="D139" s="31">
        <f>SUM(D136:D138)</f>
        <v>0</v>
      </c>
      <c r="E139" s="30">
        <f>COUNTA(E136:E138)</f>
        <v>1</v>
      </c>
      <c r="F139" s="31">
        <f>SUM(F136:F138)</f>
        <v>0</v>
      </c>
      <c r="G139" s="30">
        <f>COUNT(G136:G138)</f>
        <v>2</v>
      </c>
      <c r="H139" s="31">
        <f>SUM(H136:H138)</f>
        <v>0</v>
      </c>
    </row>
    <row r="140" spans="1:8" ht="13.7" customHeight="1" x14ac:dyDescent="0.25">
      <c r="A140" s="116"/>
      <c r="B140" s="112">
        <v>7.3</v>
      </c>
      <c r="C140" s="21">
        <v>39</v>
      </c>
      <c r="D140" s="48">
        <f>IF([1]Autoevaluación!G131="A",5,IF([1]Autoevaluación!G131="B",4,IF([1]Autoevaluación!G131="C",3,IF([1]Autoevaluación!G131="D",2,IF([1]Autoevaluación!G131="E",1,0)))))</f>
        <v>0</v>
      </c>
      <c r="E140" s="32"/>
      <c r="F140" s="109" t="s">
        <v>95</v>
      </c>
      <c r="G140" s="21">
        <v>21</v>
      </c>
      <c r="H140" s="48">
        <f>IF([1]Heteroevaluación!G179="e",5, IF([1]Heteroevaluación!G179="d",4,IF([1]Heteroevaluación!G179="c",3,IF([1]Heteroevaluación!G179="b",2,IF([1]Heteroevaluación!G179="a",1,0)))))</f>
        <v>0</v>
      </c>
    </row>
    <row r="141" spans="1:8" ht="13.7" customHeight="1" x14ac:dyDescent="0.25">
      <c r="A141" s="116"/>
      <c r="B141" s="113"/>
      <c r="C141" s="22"/>
      <c r="D141" s="49"/>
      <c r="E141" s="33"/>
      <c r="F141" s="110"/>
      <c r="G141" s="22"/>
      <c r="H141" s="49"/>
    </row>
    <row r="142" spans="1:8" ht="13.7" customHeight="1" thickBot="1" x14ac:dyDescent="0.3">
      <c r="A142" s="116"/>
      <c r="B142" s="114"/>
      <c r="C142" s="23"/>
      <c r="D142" s="50"/>
      <c r="E142" s="24"/>
      <c r="F142" s="111"/>
      <c r="G142" s="23"/>
      <c r="H142" s="50"/>
    </row>
    <row r="143" spans="1:8" ht="13.7" customHeight="1" thickBot="1" x14ac:dyDescent="0.3">
      <c r="A143" s="116"/>
      <c r="B143" s="29" t="s">
        <v>92</v>
      </c>
      <c r="C143" s="30">
        <f>COUNT(C140:C142)</f>
        <v>1</v>
      </c>
      <c r="D143" s="31">
        <f>SUM(D140:D142)</f>
        <v>0</v>
      </c>
      <c r="E143" s="30">
        <f>COUNTA(E140:E142)</f>
        <v>0</v>
      </c>
      <c r="F143" s="31">
        <f>SUM(F140:F142)</f>
        <v>0</v>
      </c>
      <c r="G143" s="30">
        <f>COUNT(G140:G142)</f>
        <v>1</v>
      </c>
      <c r="H143" s="31">
        <f>SUM(H140:H142)</f>
        <v>0</v>
      </c>
    </row>
    <row r="144" spans="1:8" ht="13.7" customHeight="1" x14ac:dyDescent="0.25">
      <c r="A144" s="116"/>
      <c r="B144" s="112">
        <v>7.4</v>
      </c>
      <c r="C144" s="21">
        <v>28</v>
      </c>
      <c r="D144" s="48">
        <f>IF([1]Autoevaluación!G98="A",5,IF([1]Autoevaluación!G98="B",4,IF([1]Autoevaluación!G98="C",3,IF([1]Autoevaluación!G98="D",2,IF([1]Autoevaluación!G98="E",1,0)))))</f>
        <v>0</v>
      </c>
      <c r="E144" s="32"/>
      <c r="F144" s="109" t="s">
        <v>95</v>
      </c>
      <c r="G144" s="21">
        <v>15</v>
      </c>
      <c r="H144" s="48">
        <f>IF([1]Heteroevaluación!G89="e",5, IF([1]Heteroevaluación!G89="d",4,IF([1]Heteroevaluación!G89="c",3,IF([1]Heteroevaluación!G89="b",2,IF([1]Heteroevaluación!G89="a",1,0)))))</f>
        <v>0</v>
      </c>
    </row>
    <row r="145" spans="1:8" ht="13.7" customHeight="1" x14ac:dyDescent="0.25">
      <c r="A145" s="116"/>
      <c r="B145" s="113"/>
      <c r="C145" s="22">
        <v>44</v>
      </c>
      <c r="D145" s="49">
        <f>IF([1]Autoevaluación!G146="A",5,IF([1]Autoevaluación!G146="B",4,IF([1]Autoevaluación!G146="C",3,IF([1]Autoevaluación!G146="D",2,IF([1]Autoevaluación!G146="E",1,0)))))</f>
        <v>0</v>
      </c>
      <c r="E145" s="33"/>
      <c r="F145" s="110"/>
      <c r="G145" s="22">
        <v>22</v>
      </c>
      <c r="H145" s="49">
        <f>IF([1]Heteroevaluación!G148="e",5, IF([1]Heteroevaluación!G148="d",4,IF([1]Heteroevaluación!G148="c",3,IF([1]Heteroevaluación!G148="b",2,IF([1]Heteroevaluación!G148="a",1,0)))))</f>
        <v>0</v>
      </c>
    </row>
    <row r="146" spans="1:8" ht="13.7" customHeight="1" thickBot="1" x14ac:dyDescent="0.3">
      <c r="A146" s="116"/>
      <c r="B146" s="114"/>
      <c r="C146" s="23"/>
      <c r="D146" s="50"/>
      <c r="E146" s="24"/>
      <c r="F146" s="111"/>
      <c r="G146" s="23"/>
      <c r="H146" s="50"/>
    </row>
    <row r="147" spans="1:8" ht="13.7" customHeight="1" thickBot="1" x14ac:dyDescent="0.3">
      <c r="A147" s="116"/>
      <c r="B147" s="29" t="s">
        <v>92</v>
      </c>
      <c r="C147" s="30">
        <f>COUNT(C144:C146)</f>
        <v>2</v>
      </c>
      <c r="D147" s="31">
        <f>SUM(D144:D146)</f>
        <v>0</v>
      </c>
      <c r="E147" s="30">
        <f>COUNTA(E144:E146)</f>
        <v>0</v>
      </c>
      <c r="F147" s="31">
        <f>SUM(F144:F146)</f>
        <v>0</v>
      </c>
      <c r="G147" s="30">
        <f>COUNT(G144:G146)</f>
        <v>2</v>
      </c>
      <c r="H147" s="31">
        <f>SUM(H144:H146)</f>
        <v>0</v>
      </c>
    </row>
    <row r="148" spans="1:8" ht="13.7" customHeight="1" x14ac:dyDescent="0.25">
      <c r="A148" s="116"/>
      <c r="B148" s="112">
        <v>7.5</v>
      </c>
      <c r="C148" s="21">
        <v>12</v>
      </c>
      <c r="D148" s="48">
        <f>IF([1]Autoevaluación!G50="A",5,IF([1]Autoevaluación!G50="B",4,IF([1]Autoevaluación!G50="C",3,IF([1]Autoevaluación!G50="D",2,IF([1]Autoevaluación!G50="E",1,0)))))</f>
        <v>0</v>
      </c>
      <c r="E148" s="21" t="s">
        <v>127</v>
      </c>
      <c r="F148" s="48">
        <f>[1]Coevaluación!H49</f>
        <v>0</v>
      </c>
      <c r="G148" s="21">
        <v>13</v>
      </c>
      <c r="H148" s="48">
        <f>IF([1]Heteroevaluación!G149="e",5, IF([1]Heteroevaluación!G149="d",4,IF([1]Heteroevaluación!G149="c",3,IF([1]Heteroevaluación!G149="b",2,IF([1]Heteroevaluación!G149="a",1,0)))))</f>
        <v>0</v>
      </c>
    </row>
    <row r="149" spans="1:8" ht="13.7" customHeight="1" x14ac:dyDescent="0.25">
      <c r="A149" s="116"/>
      <c r="B149" s="113"/>
      <c r="C149" s="22">
        <v>16</v>
      </c>
      <c r="D149" s="49">
        <f>IF([1]Autoevaluación!G62="A",5,IF([1]Autoevaluación!G62="B",4,IF([1]Autoevaluación!G62="C",3,IF([1]Autoevaluación!G62="D",2,IF([1]Autoevaluación!G62="E",1,0)))))</f>
        <v>0</v>
      </c>
      <c r="E149" s="22"/>
      <c r="F149" s="49"/>
      <c r="G149" s="22">
        <v>14</v>
      </c>
      <c r="H149" s="49">
        <f>IF([1]Heteroevaluación!G152="e",5, IF([1]Heteroevaluación!G152="d",4,IF([1]Heteroevaluación!G152="c",3,IF([1]Heteroevaluación!G152="b",2,IF([1]Heteroevaluación!G152="a",1,0)))))</f>
        <v>0</v>
      </c>
    </row>
    <row r="150" spans="1:8" ht="13.7" customHeight="1" thickBot="1" x14ac:dyDescent="0.3">
      <c r="A150" s="116"/>
      <c r="B150" s="114"/>
      <c r="C150" s="23"/>
      <c r="D150" s="50"/>
      <c r="E150" s="23"/>
      <c r="F150" s="50"/>
      <c r="G150" s="23"/>
      <c r="H150" s="50"/>
    </row>
    <row r="151" spans="1:8" ht="13.7" customHeight="1" thickBot="1" x14ac:dyDescent="0.3">
      <c r="A151" s="116"/>
      <c r="B151" s="29" t="s">
        <v>92</v>
      </c>
      <c r="C151" s="30">
        <f>COUNT(C148:C150)</f>
        <v>2</v>
      </c>
      <c r="D151" s="31">
        <f>SUM(D148:D150)</f>
        <v>0</v>
      </c>
      <c r="E151" s="30">
        <f>COUNTA(E148:E150)</f>
        <v>1</v>
      </c>
      <c r="F151" s="31">
        <f>SUM(F148:F150)</f>
        <v>0</v>
      </c>
      <c r="G151" s="30">
        <f>COUNT(G148:G150)</f>
        <v>2</v>
      </c>
      <c r="H151" s="31">
        <f>SUM(H148:H150)</f>
        <v>0</v>
      </c>
    </row>
    <row r="152" spans="1:8" ht="13.7" customHeight="1" x14ac:dyDescent="0.25">
      <c r="A152" s="116"/>
      <c r="B152" s="112">
        <v>7.6</v>
      </c>
      <c r="C152" s="21">
        <v>40</v>
      </c>
      <c r="D152" s="48">
        <f>IF([1]Autoevaluación!G134="A",5,IF([1]Autoevaluación!G134="B",4,IF([1]Autoevaluación!G134="C",3,IF([1]Autoevaluación!G134="D",2,IF([1]Autoevaluación!G134="E",1,0)))))</f>
        <v>0</v>
      </c>
      <c r="E152" s="32"/>
      <c r="F152" s="109" t="s">
        <v>95</v>
      </c>
      <c r="G152" s="21">
        <v>25</v>
      </c>
      <c r="H152" s="48">
        <f>IF([1]Heteroevaluación!G182="e",5, IF([1]Heteroevaluación!G182="d",4,IF([1]Heteroevaluación!G182="c",3,IF([1]Heteroevaluación!G182="b",2,IF([1]Heteroevaluación!G182="a",1,0)))))</f>
        <v>0</v>
      </c>
    </row>
    <row r="153" spans="1:8" ht="13.7" customHeight="1" x14ac:dyDescent="0.25">
      <c r="A153" s="116"/>
      <c r="B153" s="113"/>
      <c r="C153" s="22">
        <v>28</v>
      </c>
      <c r="D153" s="49">
        <f>IF([1]Autoevaluación!G98="A",5,IF([1]Autoevaluación!G98="B",4,IF([1]Autoevaluación!G98="C",3,IF([1]Autoevaluación!G98="D",2,IF([1]Autoevaluación!G98="E",1,0)))))</f>
        <v>0</v>
      </c>
      <c r="E153" s="33"/>
      <c r="F153" s="110"/>
      <c r="G153" s="22"/>
      <c r="H153" s="49"/>
    </row>
    <row r="154" spans="1:8" ht="13.7" customHeight="1" thickBot="1" x14ac:dyDescent="0.3">
      <c r="A154" s="116"/>
      <c r="B154" s="114"/>
      <c r="C154" s="23"/>
      <c r="D154" s="50"/>
      <c r="E154" s="24"/>
      <c r="F154" s="111"/>
      <c r="G154" s="23"/>
      <c r="H154" s="50"/>
    </row>
    <row r="155" spans="1:8" ht="13.7" customHeight="1" thickBot="1" x14ac:dyDescent="0.3">
      <c r="A155" s="116"/>
      <c r="B155" s="29" t="s">
        <v>92</v>
      </c>
      <c r="C155" s="30">
        <f>COUNT(C152:C154)</f>
        <v>2</v>
      </c>
      <c r="D155" s="31">
        <f>SUM(D152:D154)</f>
        <v>0</v>
      </c>
      <c r="E155" s="30">
        <f>COUNTA(E152:E154)</f>
        <v>0</v>
      </c>
      <c r="F155" s="31">
        <f>SUM(F152:F154)</f>
        <v>0</v>
      </c>
      <c r="G155" s="30">
        <f>COUNT(G152:G154)</f>
        <v>1</v>
      </c>
      <c r="H155" s="31">
        <f>SUM(H152:H154)</f>
        <v>0</v>
      </c>
    </row>
    <row r="156" spans="1:8" ht="13.7" customHeight="1" x14ac:dyDescent="0.25">
      <c r="A156" s="116"/>
      <c r="B156" s="112">
        <v>7.7</v>
      </c>
      <c r="C156" s="21">
        <v>43</v>
      </c>
      <c r="D156" s="48">
        <f>IF([1]Autoevaluación!G143="A",5,IF([1]Autoevaluación!G143="B",4,IF([1]Autoevaluación!G143="C",3,IF([1]Autoevaluación!G143="D",2,IF([1]Autoevaluación!G143="E",1,0)))))</f>
        <v>0</v>
      </c>
      <c r="E156" s="32"/>
      <c r="F156" s="109" t="s">
        <v>95</v>
      </c>
      <c r="G156" s="21">
        <v>22</v>
      </c>
      <c r="H156" s="48">
        <f>IF([1]Heteroevaluación!G182="e",5, IF([1]Heteroevaluación!G182="d",4,IF([1]Heteroevaluación!G182="c",3,IF([1]Heteroevaluación!G182="b",2,IF([1]Heteroevaluación!G182="a",1,0)))))</f>
        <v>0</v>
      </c>
    </row>
    <row r="157" spans="1:8" ht="13.7" customHeight="1" x14ac:dyDescent="0.25">
      <c r="A157" s="116"/>
      <c r="B157" s="113"/>
      <c r="C157" s="22"/>
      <c r="D157" s="49"/>
      <c r="E157" s="33"/>
      <c r="F157" s="110"/>
      <c r="G157" s="22"/>
      <c r="H157" s="49"/>
    </row>
    <row r="158" spans="1:8" ht="13.7" customHeight="1" thickBot="1" x14ac:dyDescent="0.3">
      <c r="A158" s="116"/>
      <c r="B158" s="114"/>
      <c r="C158" s="23"/>
      <c r="D158" s="50"/>
      <c r="E158" s="24"/>
      <c r="F158" s="111"/>
      <c r="G158" s="23"/>
      <c r="H158" s="50"/>
    </row>
    <row r="159" spans="1:8" ht="13.7" customHeight="1" thickBot="1" x14ac:dyDescent="0.3">
      <c r="A159" s="116"/>
      <c r="B159" s="29" t="s">
        <v>92</v>
      </c>
      <c r="C159" s="30">
        <f>COUNT(C156:C158)</f>
        <v>1</v>
      </c>
      <c r="D159" s="31">
        <f>SUM(D156:D158)</f>
        <v>0</v>
      </c>
      <c r="E159" s="30">
        <f>COUNTA(E156:E158)</f>
        <v>0</v>
      </c>
      <c r="F159" s="31">
        <f>SUM(F156:F158)</f>
        <v>0</v>
      </c>
      <c r="G159" s="30">
        <f>COUNT(G156:G158)</f>
        <v>1</v>
      </c>
      <c r="H159" s="31">
        <f>SUM(H156:H158)</f>
        <v>0</v>
      </c>
    </row>
    <row r="160" spans="1:8" ht="13.7" customHeight="1" x14ac:dyDescent="0.25">
      <c r="A160" s="116"/>
      <c r="B160" s="112">
        <v>7.8</v>
      </c>
      <c r="C160" s="21">
        <v>31</v>
      </c>
      <c r="D160" s="48">
        <f>IF([1]Autoevaluación!G107="A",5,IF([1]Autoevaluación!G107="B",4,IF([1]Autoevaluación!G107="C",3,IF([1]Autoevaluación!G107="D",2,IF([1]Autoevaluación!G107="E",1,0)))))</f>
        <v>0</v>
      </c>
      <c r="E160" s="32"/>
      <c r="F160" s="109" t="s">
        <v>95</v>
      </c>
      <c r="G160" s="21">
        <v>15</v>
      </c>
      <c r="H160" s="48">
        <f>IF([1]Heteroevaluación!G185="e",5, IF([1]Heteroevaluación!G185="d",4,IF([1]Heteroevaluación!G185="c",3,IF([1]Heteroevaluación!G185="b",2,IF([1]Heteroevaluación!G185="a",1,0)))))</f>
        <v>0</v>
      </c>
    </row>
    <row r="161" spans="1:8" ht="13.7" customHeight="1" x14ac:dyDescent="0.25">
      <c r="A161" s="116"/>
      <c r="B161" s="113"/>
      <c r="C161" s="22">
        <v>44</v>
      </c>
      <c r="D161" s="49">
        <f>IF([1]Autoevaluación!G146="A",5,IF([1]Autoevaluación!G146="B",4,IF([1]Autoevaluación!G146="C",3,IF([1]Autoevaluación!G146="D",2,IF([1]Autoevaluación!G146="E",1,0)))))</f>
        <v>0</v>
      </c>
      <c r="E161" s="33"/>
      <c r="F161" s="110"/>
      <c r="G161" s="22">
        <v>25</v>
      </c>
      <c r="H161" s="49">
        <f>IF([1]Heteroevaluación!G164="e",5, IF([1]Heteroevaluación!G164="d",4,IF([1]Heteroevaluación!G164="c",3,IF([1]Heteroevaluación!G164="b",2,IF([1]Heteroevaluación!G164="a",1,0)))))</f>
        <v>0</v>
      </c>
    </row>
    <row r="162" spans="1:8" ht="13.7" customHeight="1" thickBot="1" x14ac:dyDescent="0.3">
      <c r="A162" s="116"/>
      <c r="B162" s="114"/>
      <c r="C162" s="23"/>
      <c r="D162" s="50"/>
      <c r="E162" s="24"/>
      <c r="F162" s="111"/>
      <c r="G162" s="23"/>
      <c r="H162" s="50"/>
    </row>
    <row r="163" spans="1:8" ht="13.7" customHeight="1" thickBot="1" x14ac:dyDescent="0.3">
      <c r="A163" s="116"/>
      <c r="B163" s="29" t="s">
        <v>92</v>
      </c>
      <c r="C163" s="30">
        <f>COUNT(C160:C162)</f>
        <v>2</v>
      </c>
      <c r="D163" s="31">
        <f>SUM(D160:D162)</f>
        <v>0</v>
      </c>
      <c r="E163" s="30">
        <f>COUNTA(E160:E162)</f>
        <v>0</v>
      </c>
      <c r="F163" s="31">
        <f>SUM(F160:F162)</f>
        <v>0</v>
      </c>
      <c r="G163" s="30">
        <f>COUNT(G160:G162)</f>
        <v>2</v>
      </c>
      <c r="H163" s="31">
        <f>SUM(H160:H162)</f>
        <v>0</v>
      </c>
    </row>
    <row r="164" spans="1:8" ht="13.7" customHeight="1" thickBot="1" x14ac:dyDescent="0.3">
      <c r="A164" s="117"/>
      <c r="B164" s="40" t="s">
        <v>97</v>
      </c>
      <c r="C164" s="38">
        <f t="shared" ref="C164:H164" si="6">SUM(C135,C139,C143,C147,C151,C155,C159,C163)</f>
        <v>13</v>
      </c>
      <c r="D164" s="39">
        <f t="shared" si="6"/>
        <v>0</v>
      </c>
      <c r="E164" s="38">
        <f t="shared" si="6"/>
        <v>3</v>
      </c>
      <c r="F164" s="39">
        <f t="shared" si="6"/>
        <v>0</v>
      </c>
      <c r="G164" s="38">
        <f t="shared" si="6"/>
        <v>14</v>
      </c>
      <c r="H164" s="39">
        <f t="shared" si="6"/>
        <v>0</v>
      </c>
    </row>
    <row r="165" spans="1:8" ht="13.7" customHeight="1" x14ac:dyDescent="0.25">
      <c r="A165" s="115" t="s">
        <v>129</v>
      </c>
      <c r="B165" s="112">
        <v>8.1</v>
      </c>
      <c r="C165" s="21">
        <v>30</v>
      </c>
      <c r="D165" s="48">
        <f>IF([1]Autoevaluación!G104="A",5,IF([1]Autoevaluación!G104="B",4,IF([1]Autoevaluación!G104="C",3,IF([1]Autoevaluación!G104="D",2,IF([1]Autoevaluación!G104="E",1,0)))))</f>
        <v>0</v>
      </c>
      <c r="E165" s="32"/>
      <c r="F165" s="109" t="s">
        <v>95</v>
      </c>
      <c r="G165" s="32"/>
      <c r="H165" s="109"/>
    </row>
    <row r="166" spans="1:8" ht="13.7" customHeight="1" x14ac:dyDescent="0.25">
      <c r="A166" s="116"/>
      <c r="B166" s="113"/>
      <c r="C166" s="22"/>
      <c r="D166" s="49"/>
      <c r="E166" s="33"/>
      <c r="F166" s="110"/>
      <c r="G166" s="33"/>
      <c r="H166" s="110"/>
    </row>
    <row r="167" spans="1:8" ht="13.7" customHeight="1" thickBot="1" x14ac:dyDescent="0.3">
      <c r="A167" s="116"/>
      <c r="B167" s="114"/>
      <c r="C167" s="23"/>
      <c r="D167" s="50"/>
      <c r="E167" s="24"/>
      <c r="F167" s="111"/>
      <c r="G167" s="24"/>
      <c r="H167" s="111"/>
    </row>
    <row r="168" spans="1:8" ht="13.7" customHeight="1" thickBot="1" x14ac:dyDescent="0.3">
      <c r="A168" s="116"/>
      <c r="B168" s="29" t="s">
        <v>92</v>
      </c>
      <c r="C168" s="30">
        <f>COUNT(C165:C167)</f>
        <v>1</v>
      </c>
      <c r="D168" s="31">
        <f>SUM(D165:D167)</f>
        <v>0</v>
      </c>
      <c r="E168" s="30">
        <f>COUNTA(E165:E167)</f>
        <v>0</v>
      </c>
      <c r="F168" s="31">
        <f>SUM(F165:F167)</f>
        <v>0</v>
      </c>
      <c r="G168" s="30">
        <f>COUNT(G165:G167)</f>
        <v>0</v>
      </c>
      <c r="H168" s="31">
        <f>SUM(H165:H167)</f>
        <v>0</v>
      </c>
    </row>
    <row r="169" spans="1:8" ht="13.7" customHeight="1" x14ac:dyDescent="0.25">
      <c r="A169" s="116"/>
      <c r="B169" s="112">
        <v>8.1999999999999993</v>
      </c>
      <c r="C169" s="21">
        <v>44</v>
      </c>
      <c r="D169" s="48">
        <f>IF([1]Autoevaluación!G146="A",5,IF([1]Autoevaluación!G146="B",4,IF([1]Autoevaluación!G146="C",3,IF([1]Autoevaluación!G146="D",2,IF([1]Autoevaluación!G146="E",1,0)))))</f>
        <v>0</v>
      </c>
      <c r="E169" s="32"/>
      <c r="F169" s="109" t="s">
        <v>95</v>
      </c>
      <c r="G169" s="21"/>
      <c r="H169" s="48"/>
    </row>
    <row r="170" spans="1:8" ht="13.7" customHeight="1" x14ac:dyDescent="0.25">
      <c r="A170" s="116"/>
      <c r="B170" s="113"/>
      <c r="C170" s="22">
        <v>40</v>
      </c>
      <c r="D170" s="49">
        <f>IF([1]Autoevaluación!G134="A",5,IF([1]Autoevaluación!G134="B",4,IF([1]Autoevaluación!G134="C",3,IF([1]Autoevaluación!G134="D",2,IF([1]Autoevaluación!G134="E",1,0)))))</f>
        <v>0</v>
      </c>
      <c r="E170" s="33"/>
      <c r="F170" s="110"/>
      <c r="G170" s="22"/>
      <c r="H170" s="49"/>
    </row>
    <row r="171" spans="1:8" ht="13.7" customHeight="1" thickBot="1" x14ac:dyDescent="0.3">
      <c r="A171" s="116"/>
      <c r="B171" s="114"/>
      <c r="C171" s="23"/>
      <c r="D171" s="50"/>
      <c r="E171" s="24"/>
      <c r="F171" s="111"/>
      <c r="G171" s="23"/>
      <c r="H171" s="50"/>
    </row>
    <row r="172" spans="1:8" ht="13.7" customHeight="1" thickBot="1" x14ac:dyDescent="0.3">
      <c r="A172" s="116"/>
      <c r="B172" s="29" t="s">
        <v>92</v>
      </c>
      <c r="C172" s="30">
        <f>COUNT(C169:C171)</f>
        <v>2</v>
      </c>
      <c r="D172" s="31">
        <f>SUM(D169:D171)</f>
        <v>0</v>
      </c>
      <c r="E172" s="30">
        <f>COUNTA(E169:E171)</f>
        <v>0</v>
      </c>
      <c r="F172" s="31">
        <f>SUM(F169:F171)</f>
        <v>0</v>
      </c>
      <c r="G172" s="30">
        <f>COUNT(G169:G171)</f>
        <v>0</v>
      </c>
      <c r="H172" s="31">
        <f>SUM(H169:H171)</f>
        <v>0</v>
      </c>
    </row>
    <row r="173" spans="1:8" ht="13.7" customHeight="1" x14ac:dyDescent="0.25">
      <c r="A173" s="116"/>
      <c r="B173" s="112">
        <v>8.3000000000000007</v>
      </c>
      <c r="C173" s="21">
        <v>44</v>
      </c>
      <c r="D173" s="48">
        <f>IF([1]Autoevaluación!G146="A",5,IF([1]Autoevaluación!G146="B",4,IF([1]Autoevaluación!G146="C",3,IF([1]Autoevaluación!G146="D",2,IF([1]Autoevaluación!G146="E",1,0)))))</f>
        <v>0</v>
      </c>
      <c r="E173" s="21" t="s">
        <v>130</v>
      </c>
      <c r="F173" s="48">
        <f>[1]Coevaluación!H50</f>
        <v>0</v>
      </c>
      <c r="G173" s="21">
        <v>22</v>
      </c>
      <c r="H173" s="48">
        <f>IF([1]Heteroevaluación!G155="e",5, IF([1]Heteroevaluación!G155="d",4,IF([1]Heteroevaluación!G155="c",3,IF([1]Heteroevaluación!G155="b",2,IF([1]Heteroevaluación!G155="a",1,0)))))</f>
        <v>0</v>
      </c>
    </row>
    <row r="174" spans="1:8" ht="13.7" customHeight="1" x14ac:dyDescent="0.25">
      <c r="A174" s="116"/>
      <c r="B174" s="113"/>
      <c r="C174" s="22">
        <v>31</v>
      </c>
      <c r="D174" s="49">
        <f>IF([1]Autoevaluación!G107="A",5,IF([1]Autoevaluación!G107="B",4,IF([1]Autoevaluación!G107="C",3,IF([1]Autoevaluación!G107="D",2,IF([1]Autoevaluación!G107="E",1,0)))))</f>
        <v>0</v>
      </c>
      <c r="E174" s="22"/>
      <c r="F174" s="49"/>
      <c r="G174" s="22"/>
      <c r="H174" s="49"/>
    </row>
    <row r="175" spans="1:8" ht="13.7" customHeight="1" thickBot="1" x14ac:dyDescent="0.3">
      <c r="A175" s="116"/>
      <c r="B175" s="114"/>
      <c r="C175" s="23"/>
      <c r="D175" s="50"/>
      <c r="E175" s="23"/>
      <c r="F175" s="50"/>
      <c r="G175" s="23"/>
      <c r="H175" s="50"/>
    </row>
    <row r="176" spans="1:8" ht="13.7" customHeight="1" thickBot="1" x14ac:dyDescent="0.3">
      <c r="A176" s="116"/>
      <c r="B176" s="29" t="s">
        <v>92</v>
      </c>
      <c r="C176" s="30">
        <f>COUNT(C173:C175)</f>
        <v>2</v>
      </c>
      <c r="D176" s="31">
        <f>SUM(D173:D175)</f>
        <v>0</v>
      </c>
      <c r="E176" s="30">
        <f>COUNTA(E173:E175)</f>
        <v>1</v>
      </c>
      <c r="F176" s="31">
        <f>SUM(F173:F175)</f>
        <v>0</v>
      </c>
      <c r="G176" s="30">
        <f>COUNT(G173:G175)</f>
        <v>1</v>
      </c>
      <c r="H176" s="31">
        <f>SUM(H173:H175)</f>
        <v>0</v>
      </c>
    </row>
    <row r="177" spans="1:8" ht="13.7" customHeight="1" x14ac:dyDescent="0.25">
      <c r="A177" s="116"/>
      <c r="B177" s="112">
        <v>8.4</v>
      </c>
      <c r="C177" s="21">
        <v>41</v>
      </c>
      <c r="D177" s="48">
        <f>IF([1]Autoevaluación!G137="A",5,IF([1]Autoevaluación!G137="B",4,IF([1]Autoevaluación!G137="C",3,IF([1]Autoevaluación!G137="D",2,IF([1]Autoevaluación!G137="E",1,0)))))</f>
        <v>0</v>
      </c>
      <c r="E177" s="21" t="s">
        <v>131</v>
      </c>
      <c r="F177" s="48">
        <f>[1]Coevaluación!H51</f>
        <v>0</v>
      </c>
      <c r="G177" s="21"/>
      <c r="H177" s="48"/>
    </row>
    <row r="178" spans="1:8" ht="13.7" customHeight="1" x14ac:dyDescent="0.25">
      <c r="A178" s="116"/>
      <c r="B178" s="113"/>
      <c r="C178" s="22">
        <v>3</v>
      </c>
      <c r="D178" s="49">
        <f>IF([1]Autoevaluación!G23="A",5,IF([1]Autoevaluación!G23="B",4,IF([1]Autoevaluación!G23="C",3,IF([1]Autoevaluación!G23="D",2,IF([1]Autoevaluación!G23="E",1,0)))))</f>
        <v>0</v>
      </c>
      <c r="E178" s="22"/>
      <c r="F178" s="49"/>
      <c r="G178" s="22"/>
      <c r="H178" s="49"/>
    </row>
    <row r="179" spans="1:8" ht="13.7" customHeight="1" thickBot="1" x14ac:dyDescent="0.3">
      <c r="A179" s="116"/>
      <c r="B179" s="113"/>
      <c r="C179" s="22"/>
      <c r="D179" s="49"/>
      <c r="E179" s="22"/>
      <c r="F179" s="49"/>
      <c r="G179" s="22"/>
      <c r="H179" s="49"/>
    </row>
    <row r="180" spans="1:8" ht="13.7" customHeight="1" thickBot="1" x14ac:dyDescent="0.3">
      <c r="A180" s="116"/>
      <c r="B180" s="29" t="s">
        <v>92</v>
      </c>
      <c r="C180" s="30">
        <f>COUNT(C177:C179)</f>
        <v>2</v>
      </c>
      <c r="D180" s="31">
        <f>SUM(D177:D179)</f>
        <v>0</v>
      </c>
      <c r="E180" s="30">
        <f>COUNTA(E177:E179)</f>
        <v>1</v>
      </c>
      <c r="F180" s="31">
        <f>SUM(F177:F179)</f>
        <v>0</v>
      </c>
      <c r="G180" s="30">
        <f>COUNT(G177:G179)</f>
        <v>0</v>
      </c>
      <c r="H180" s="31">
        <f>SUM(H177:H179)</f>
        <v>0</v>
      </c>
    </row>
    <row r="181" spans="1:8" ht="13.7" customHeight="1" thickBot="1" x14ac:dyDescent="0.3">
      <c r="A181" s="117"/>
      <c r="B181" s="40" t="s">
        <v>97</v>
      </c>
      <c r="C181" s="38">
        <f t="shared" ref="C181:H181" si="7">SUM(C168,C172,C176,C180)</f>
        <v>7</v>
      </c>
      <c r="D181" s="39">
        <f t="shared" si="7"/>
        <v>0</v>
      </c>
      <c r="E181" s="38">
        <f t="shared" si="7"/>
        <v>2</v>
      </c>
      <c r="F181" s="39">
        <f t="shared" si="7"/>
        <v>0</v>
      </c>
      <c r="G181" s="38">
        <f t="shared" si="7"/>
        <v>1</v>
      </c>
      <c r="H181" s="39">
        <f t="shared" si="7"/>
        <v>0</v>
      </c>
    </row>
    <row r="182" spans="1:8" ht="15.75" customHeight="1" x14ac:dyDescent="0.25">
      <c r="A182" s="43"/>
      <c r="B182" s="44"/>
    </row>
    <row r="183" spans="1:8" ht="15.75" customHeight="1" x14ac:dyDescent="0.25">
      <c r="A183" s="43"/>
      <c r="B183" s="44"/>
    </row>
  </sheetData>
  <sheetProtection selectLockedCells="1" selectUnlockedCells="1"/>
  <mergeCells count="68">
    <mergeCell ref="F18:F20"/>
    <mergeCell ref="B22:B24"/>
    <mergeCell ref="B26:B28"/>
    <mergeCell ref="F26:F28"/>
    <mergeCell ref="A1:H1"/>
    <mergeCell ref="A3:A4"/>
    <mergeCell ref="B3:B4"/>
    <mergeCell ref="C3:D3"/>
    <mergeCell ref="E3:F3"/>
    <mergeCell ref="G3:H3"/>
    <mergeCell ref="A5:A30"/>
    <mergeCell ref="B5:B7"/>
    <mergeCell ref="B9:B12"/>
    <mergeCell ref="B14:B16"/>
    <mergeCell ref="B18:B20"/>
    <mergeCell ref="A31:A43"/>
    <mergeCell ref="B31:B33"/>
    <mergeCell ref="B35:B37"/>
    <mergeCell ref="B39:B41"/>
    <mergeCell ref="A44:A60"/>
    <mergeCell ref="B44:B46"/>
    <mergeCell ref="B48:B50"/>
    <mergeCell ref="A106:A130"/>
    <mergeCell ref="B106:B108"/>
    <mergeCell ref="B110:B112"/>
    <mergeCell ref="F48:F50"/>
    <mergeCell ref="B52:B54"/>
    <mergeCell ref="B56:B58"/>
    <mergeCell ref="A61:A88"/>
    <mergeCell ref="B61:B66"/>
    <mergeCell ref="B68:B70"/>
    <mergeCell ref="B72:B76"/>
    <mergeCell ref="B78:B81"/>
    <mergeCell ref="B83:B86"/>
    <mergeCell ref="A89:A105"/>
    <mergeCell ref="B89:B91"/>
    <mergeCell ref="B93:B95"/>
    <mergeCell ref="B97:B99"/>
    <mergeCell ref="B101:B103"/>
    <mergeCell ref="F152:F154"/>
    <mergeCell ref="F110:F112"/>
    <mergeCell ref="B114:B116"/>
    <mergeCell ref="B118:B120"/>
    <mergeCell ref="B122:B124"/>
    <mergeCell ref="F122:F124"/>
    <mergeCell ref="B126:B128"/>
    <mergeCell ref="F126:F128"/>
    <mergeCell ref="B156:B158"/>
    <mergeCell ref="F156:F158"/>
    <mergeCell ref="B160:B162"/>
    <mergeCell ref="F160:F162"/>
    <mergeCell ref="A165:A181"/>
    <mergeCell ref="B165:B167"/>
    <mergeCell ref="F165:F167"/>
    <mergeCell ref="A131:A164"/>
    <mergeCell ref="B131:B134"/>
    <mergeCell ref="B136:B138"/>
    <mergeCell ref="B140:B142"/>
    <mergeCell ref="F140:F142"/>
    <mergeCell ref="B144:B146"/>
    <mergeCell ref="F144:F146"/>
    <mergeCell ref="B148:B150"/>
    <mergeCell ref="B152:B154"/>
    <mergeCell ref="H165:H167"/>
    <mergeCell ref="B169:B171"/>
    <mergeCell ref="F169:F171"/>
    <mergeCell ref="B173:B175"/>
    <mergeCell ref="B177:B179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Coevaluación</vt:lpstr>
      <vt:lpstr>Tabla comparativa de resultados</vt:lpstr>
      <vt:lpstr>Coevaluación!Área_de_impresión</vt:lpstr>
      <vt:lpstr>Coevaluación!Títulos_a_imprimir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nachogc</cp:lastModifiedBy>
  <cp:revision/>
  <cp:lastPrinted>2019-10-08T16:15:44Z</cp:lastPrinted>
  <dcterms:created xsi:type="dcterms:W3CDTF">2016-07-01T16:36:11Z</dcterms:created>
  <dcterms:modified xsi:type="dcterms:W3CDTF">2025-05-14T20:04:07Z</dcterms:modified>
</cp:coreProperties>
</file>